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Inicio" sheetId="7" r:id="rId1"/>
    <sheet name="Fuente" sheetId="1" r:id="rId2"/>
    <sheet name="Gasto en Total en Peritajes" sheetId="2" r:id="rId3"/>
    <sheet name="Solicitudes de Peritajes" sheetId="3" r:id="rId4"/>
    <sheet name="Peritajes Equipos Propios" sheetId="4" r:id="rId5"/>
    <sheet name="Designacion de Peritos" sheetId="5" r:id="rId6"/>
    <sheet name="Tipos de Perito"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 l="1"/>
  <c r="G20" i="2" l="1"/>
  <c r="G19" i="2" l="1"/>
  <c r="G11" i="2" l="1"/>
  <c r="M24" i="3" l="1"/>
  <c r="G24" i="3" l="1"/>
  <c r="C13" i="5"/>
  <c r="G13" i="2" l="1"/>
  <c r="G17" i="2" l="1"/>
  <c r="G12" i="2" l="1"/>
  <c r="G21" i="2" l="1"/>
  <c r="T39" i="4" l="1"/>
  <c r="U39" i="4"/>
  <c r="S39" i="4"/>
  <c r="D47" i="3" l="1"/>
  <c r="J24" i="3"/>
  <c r="H24" i="3"/>
  <c r="J39" i="4" l="1"/>
  <c r="F39" i="4"/>
  <c r="E39" i="4"/>
  <c r="D39" i="4"/>
  <c r="C33" i="5" l="1"/>
  <c r="AE39" i="4" l="1"/>
  <c r="AF39" i="4"/>
  <c r="AG39" i="4"/>
  <c r="AH39" i="4"/>
  <c r="V39" i="4"/>
  <c r="N39" i="4"/>
  <c r="O39" i="4"/>
  <c r="M39" i="4"/>
  <c r="D25" i="4"/>
  <c r="G23" i="2" l="1"/>
  <c r="E24" i="2" l="1"/>
  <c r="F24" i="2" l="1"/>
  <c r="G24" i="2" s="1"/>
  <c r="G15" i="2"/>
  <c r="G16" i="2"/>
  <c r="G22" i="2"/>
</calcChain>
</file>

<file path=xl/sharedStrings.xml><?xml version="1.0" encoding="utf-8"?>
<sst xmlns="http://schemas.openxmlformats.org/spreadsheetml/2006/main" count="242" uniqueCount="118">
  <si>
    <t>Operación 3009 del Plan Nacional de Estadística judicial</t>
  </si>
  <si>
    <t>Elaboración a partir de datos facilitados por las administraciones responsables de los medios al servicio de la Administración de Justicia</t>
  </si>
  <si>
    <t>Obligaciones reconocidas</t>
  </si>
  <si>
    <t>Andalucia</t>
  </si>
  <si>
    <t>Aragón</t>
  </si>
  <si>
    <t>ND</t>
  </si>
  <si>
    <t>Asturias</t>
  </si>
  <si>
    <t>Canarias</t>
  </si>
  <si>
    <t>Cantabria</t>
  </si>
  <si>
    <t>Cataluña</t>
  </si>
  <si>
    <t>C Valenciana</t>
  </si>
  <si>
    <t>Galicia</t>
  </si>
  <si>
    <t>Madrid</t>
  </si>
  <si>
    <t>Navarra</t>
  </si>
  <si>
    <t>Pais Vasco</t>
  </si>
  <si>
    <t>Ministerio</t>
  </si>
  <si>
    <t>Total</t>
  </si>
  <si>
    <t>Gasto por habitante</t>
  </si>
  <si>
    <t>Rioja, La</t>
  </si>
  <si>
    <t>Presupuesto Total</t>
  </si>
  <si>
    <t>Solicitudes de peritajes de acuerdo con los tipos y los baremos estipulados</t>
  </si>
  <si>
    <t xml:space="preserve">Bienes muebles, vehículos, joyas y objetos preciosos </t>
  </si>
  <si>
    <t xml:space="preserve">Daños en bienes inmuebles </t>
  </si>
  <si>
    <t>Maquinaria industrial</t>
  </si>
  <si>
    <t xml:space="preserve">Antigüedades y obras de arte </t>
  </si>
  <si>
    <t xml:space="preserve">Electrónica, informática y telecomunicaciones </t>
  </si>
  <si>
    <t>Auditoría y valoraciones empresariales</t>
  </si>
  <si>
    <t>Informe médico, psicológico y de los profesionales sanitarios</t>
  </si>
  <si>
    <t xml:space="preserve">Comprobaciones topográficas, edificación </t>
  </si>
  <si>
    <t xml:space="preserve">Pericial caligráfica </t>
  </si>
  <si>
    <t xml:space="preserve">Valoraciones de bienes inmuebles, hipotecarios </t>
  </si>
  <si>
    <t>Ambientales</t>
  </si>
  <si>
    <t xml:space="preserve">Peritaje acordado en ejecución social </t>
  </si>
  <si>
    <t xml:space="preserve">Otros </t>
  </si>
  <si>
    <t>Solicitudes de peritajes con precios superiores a los baremos</t>
  </si>
  <si>
    <t>GALICIA</t>
  </si>
  <si>
    <t>DESGLOSE POR OBJETO DE LA PERICIAL/COLEGIO PROFESIONAL</t>
  </si>
  <si>
    <t>nº</t>
  </si>
  <si>
    <t>Bienes rústicos, agrarios, pecuarios o forestales</t>
  </si>
  <si>
    <t>Automóviles, embarcaciones, electrodomésticos y maquinaria</t>
  </si>
  <si>
    <t>Muebles, ajuar, tejidos y otras pertenencias</t>
  </si>
  <si>
    <t>Joyas, objetos de arte y antigüedades</t>
  </si>
  <si>
    <t>C. Valenciana</t>
  </si>
  <si>
    <t>Población</t>
  </si>
  <si>
    <t xml:space="preserve">Asturias </t>
  </si>
  <si>
    <t>Nº total</t>
  </si>
  <si>
    <t>Mobiliarios</t>
  </si>
  <si>
    <t>Vehiculos</t>
  </si>
  <si>
    <t>Inmuebles</t>
  </si>
  <si>
    <t>Joyas y arte</t>
  </si>
  <si>
    <t>Caligrafía</t>
  </si>
  <si>
    <t>TOTAL</t>
  </si>
  <si>
    <t>Nº en Guardia</t>
  </si>
  <si>
    <t>Nº en proc. Ordinario</t>
  </si>
  <si>
    <t>Andalucía</t>
  </si>
  <si>
    <t>País Vasco</t>
  </si>
  <si>
    <t>Total de designaciones realizadas</t>
  </si>
  <si>
    <t>Designaciones realizadas a partir de las listas anuales</t>
  </si>
  <si>
    <t>Designaciones realizadas fuera de las listas anuales</t>
  </si>
  <si>
    <t>No aceptadas</t>
  </si>
  <si>
    <t>Consejo Gallego de Colegios de Economistas</t>
  </si>
  <si>
    <t>Colegio Gallego de Ingenieros Industriales</t>
  </si>
  <si>
    <t>Colegio Gallego de Ingenieros Técnicos Industriales</t>
  </si>
  <si>
    <t>Colegio Gallego de Ingenieros Informáticos</t>
  </si>
  <si>
    <t>Colegio Gallego de Ingenieros Técnicos Informáticos</t>
  </si>
  <si>
    <t>Consejo Gallego de Colegios de Aparejadores y Arquitectos Técnicos</t>
  </si>
  <si>
    <t>Colegio Gallego de Arquitectos</t>
  </si>
  <si>
    <t>Colegio Gallego de Psicólogos</t>
  </si>
  <si>
    <t>Unidad de Psicología Forense de la Universidad de Santiago</t>
  </si>
  <si>
    <t>Médicos</t>
  </si>
  <si>
    <t>Ingenieros Agrónomos y Forestales</t>
  </si>
  <si>
    <t>Nº Total</t>
  </si>
  <si>
    <r>
      <rPr>
        <sz val="11"/>
        <color rgb="FFFF0000"/>
        <rFont val="Calibri"/>
        <family val="2"/>
        <scheme val="minor"/>
      </rPr>
      <t>*</t>
    </r>
    <r>
      <rPr>
        <sz val="11"/>
        <color theme="4" tint="-0.499984740745262"/>
        <rFont val="Calibri"/>
        <family val="2"/>
        <scheme val="minor"/>
      </rPr>
      <t xml:space="preserve"> Las designaciones desde listas de peritos privados se hacen desde los Órganos Judiciales. Desde el Servicio solo se les aprueba o rechaza el presupuesto previo, se reserva crédito en la partida y se paga la factura.</t>
    </r>
  </si>
  <si>
    <t>Total de Designaciones Realizadas</t>
  </si>
  <si>
    <t xml:space="preserve">  Número de integrantes de la lista</t>
  </si>
  <si>
    <r>
      <rPr>
        <sz val="11"/>
        <color rgb="FFFF0000"/>
        <rFont val="Calibri"/>
        <family val="2"/>
        <scheme val="minor"/>
      </rPr>
      <t>*</t>
    </r>
    <r>
      <rPr>
        <sz val="11"/>
        <color theme="4" tint="-0.499984740745262"/>
        <rFont val="Calibri"/>
        <family val="2"/>
        <scheme val="minor"/>
      </rPr>
      <t xml:space="preserve"> No se dispone en la Administración de Justicia de peritos propios. Son peritajes realizados por funcionarios de otros 
 Departamentos de la Administración Gobierno de Navarra. No se incluyen datos sobre Peritajes del Instituto Navarro
de Medicina Legal (médicos, psicólogos, trabajadores sociales..)</t>
    </r>
  </si>
  <si>
    <t>Peritaciones realizadas por estos equipos</t>
  </si>
  <si>
    <t xml:space="preserve">Previsiones de coste con importes hasta  </t>
  </si>
  <si>
    <t xml:space="preserve">Previsiones de coste con importes superiores a  </t>
  </si>
  <si>
    <t>Fuente</t>
  </si>
  <si>
    <t>Número de Peritos Propios</t>
  </si>
  <si>
    <r>
      <rPr>
        <sz val="18"/>
        <color rgb="FFFF0000"/>
        <rFont val="Calibri"/>
        <family val="2"/>
        <scheme val="minor"/>
      </rPr>
      <t>*</t>
    </r>
    <r>
      <rPr>
        <sz val="11"/>
        <color theme="1"/>
        <rFont val="Calibri"/>
        <family val="2"/>
        <scheme val="minor"/>
      </rPr>
      <t xml:space="preserve"> </t>
    </r>
    <r>
      <rPr>
        <sz val="12"/>
        <color theme="1"/>
        <rFont val="Verdana"/>
        <family val="2"/>
      </rPr>
      <t>Este informe se debe de tomar como una aproximación, pues se basa en una metodologia y en unos procedimientos todavia no consolidados</t>
    </r>
  </si>
  <si>
    <t>Baremo</t>
  </si>
  <si>
    <t xml:space="preserve">40 a 65€ </t>
  </si>
  <si>
    <t xml:space="preserve">70 a 100€ </t>
  </si>
  <si>
    <t xml:space="preserve"> 210 a 300€ </t>
  </si>
  <si>
    <t>210 a 300€</t>
  </si>
  <si>
    <t xml:space="preserve">210 a 300€ </t>
  </si>
  <si>
    <t xml:space="preserve"> 420 a 600€ </t>
  </si>
  <si>
    <t>350 a 500€</t>
  </si>
  <si>
    <t xml:space="preserve">280 a 400€ </t>
  </si>
  <si>
    <t xml:space="preserve"> 280 a 400€ </t>
  </si>
  <si>
    <t xml:space="preserve">110 a 150€ </t>
  </si>
  <si>
    <t>Peritos inscritos Art. 341 y ss LEC</t>
  </si>
  <si>
    <t>Baremo de Navarra</t>
  </si>
  <si>
    <t>50 a 200€</t>
  </si>
  <si>
    <t>200 a 400€</t>
  </si>
  <si>
    <t>300 a 500€</t>
  </si>
  <si>
    <t>400 a 600€</t>
  </si>
  <si>
    <t>100 a 300€</t>
  </si>
  <si>
    <r>
      <t xml:space="preserve">C. Valenciana </t>
    </r>
    <r>
      <rPr>
        <b/>
        <vertAlign val="superscript"/>
        <sz val="14"/>
        <color theme="0"/>
        <rFont val="Verdana"/>
        <family val="2"/>
      </rPr>
      <t>(1)</t>
    </r>
  </si>
  <si>
    <r>
      <t xml:space="preserve">Pais Vasco </t>
    </r>
    <r>
      <rPr>
        <b/>
        <vertAlign val="superscript"/>
        <sz val="14"/>
        <color theme="0"/>
        <rFont val="Verdana"/>
        <family val="2"/>
      </rPr>
      <t>(2)</t>
    </r>
  </si>
  <si>
    <r>
      <t xml:space="preserve">Navarra </t>
    </r>
    <r>
      <rPr>
        <b/>
        <vertAlign val="superscript"/>
        <sz val="14"/>
        <color theme="0"/>
        <rFont val="Verdana"/>
        <family val="2"/>
      </rPr>
      <t>(3)</t>
    </r>
  </si>
  <si>
    <r>
      <rPr>
        <b/>
        <sz val="11"/>
        <color theme="3"/>
        <rFont val="Calibri"/>
        <family val="2"/>
        <scheme val="minor"/>
      </rPr>
      <t>(2)</t>
    </r>
    <r>
      <rPr>
        <sz val="11"/>
        <color theme="3"/>
        <rFont val="Calibri"/>
        <family val="2"/>
        <scheme val="minor"/>
      </rPr>
      <t xml:space="preserve"> Todos los peritajes han sido con un coste diferente al señalado en el apartado de "Baremos"</t>
    </r>
  </si>
  <si>
    <r>
      <rPr>
        <b/>
        <sz val="11"/>
        <color theme="3"/>
        <rFont val="Calibri"/>
        <family val="2"/>
        <scheme val="minor"/>
      </rPr>
      <t>(3)</t>
    </r>
    <r>
      <rPr>
        <sz val="11"/>
        <color theme="3"/>
        <rFont val="Calibri"/>
        <family val="2"/>
        <scheme val="minor"/>
      </rPr>
      <t xml:space="preserve"> Los Baremos para la Comunidad Foral de Navarra son distintos.</t>
    </r>
  </si>
  <si>
    <r>
      <rPr>
        <b/>
        <sz val="11"/>
        <color theme="3"/>
        <rFont val="Calibri"/>
        <family val="2"/>
        <scheme val="minor"/>
      </rPr>
      <t>(1)</t>
    </r>
    <r>
      <rPr>
        <sz val="11"/>
        <color theme="3"/>
        <rFont val="Calibri"/>
        <family val="2"/>
        <scheme val="minor"/>
      </rPr>
      <t xml:space="preserve"> Todas han superado el Baremo</t>
    </r>
  </si>
  <si>
    <r>
      <t xml:space="preserve">Pais Vasco </t>
    </r>
    <r>
      <rPr>
        <b/>
        <vertAlign val="superscript"/>
        <sz val="14"/>
        <color theme="0"/>
        <rFont val="Verdana"/>
        <family val="2"/>
      </rPr>
      <t>(1)</t>
    </r>
  </si>
  <si>
    <t>1. Gasto Total en Peritajes</t>
  </si>
  <si>
    <t>2. Solicitudes de peritajes</t>
  </si>
  <si>
    <t>3. Peritajes Realizados por Equipos propios</t>
  </si>
  <si>
    <t>4. Designacion de Peritos</t>
  </si>
  <si>
    <t>5. Tipos de Perito</t>
  </si>
  <si>
    <r>
      <t xml:space="preserve">Navarra </t>
    </r>
    <r>
      <rPr>
        <sz val="12"/>
        <color rgb="FFFF0000"/>
        <rFont val="Verdana"/>
        <family val="2"/>
      </rPr>
      <t>*</t>
    </r>
  </si>
  <si>
    <t xml:space="preserve">       EL RESTO</t>
  </si>
  <si>
    <t>-</t>
  </si>
  <si>
    <r>
      <t>4</t>
    </r>
    <r>
      <rPr>
        <sz val="11"/>
        <color rgb="FFFF0000"/>
        <rFont val="Verdana"/>
        <family val="2"/>
      </rPr>
      <t>*</t>
    </r>
    <r>
      <rPr>
        <sz val="11"/>
        <color theme="1"/>
        <rFont val="Verdana"/>
        <family val="2"/>
      </rPr>
      <t xml:space="preserve"> </t>
    </r>
  </si>
  <si>
    <t>Edificaciones, instalaciones industriale so comerciales</t>
  </si>
  <si>
    <r>
      <rPr>
        <b/>
        <sz val="11"/>
        <color theme="3"/>
        <rFont val="Calibri"/>
        <family val="2"/>
        <scheme val="minor"/>
      </rPr>
      <t>(1)</t>
    </r>
    <r>
      <rPr>
        <sz val="11"/>
        <color theme="3"/>
        <rFont val="Calibri"/>
        <family val="2"/>
        <scheme val="minor"/>
      </rPr>
      <t xml:space="preserve"> Los Baremos para la Comunidad Valenciana son diferentes en función de la Empresa de Tasación Adjudicataria (Euroval, Novaperitia y Taxo)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</si>
</sst>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0\ &quot;€&quot;;[Red]\-#,##0\ &quot;€&quot;"/>
    <numFmt numFmtId="8" formatCode="#,##0.00\ &quot;€&quot;;[Red]\-#,##0.00\ &quot;€&quot;"/>
    <numFmt numFmtId="44" formatCode="_-* #,##0.00\ &quot;€&quot;_-;\-* #,##0.00\ &quot;€&quot;_-;_-* &quot;-&quot;??\ &quot;€&quot;_-;_-@_-"/>
    <numFmt numFmtId="43" formatCode="_-* #,##0.00\ _€_-;\-* #,##0.00\ _€_-;_-* &quot;-&quot;??\ _€_-;_-@_-"/>
    <numFmt numFmtId="164" formatCode="#,##0.00&quot; € &quot;;\-#,##0.00&quot; € &quot;;&quot; -&quot;#&quot; € &quot;;@\ "/>
    <numFmt numFmtId="165" formatCode="#,##0.00\ &quot;€&quot;"/>
    <numFmt numFmtId="166" formatCode="_-* #,##0.00\ [$€-C0A]_-;\-* #,##0.00\ [$€-C0A]_-;_-* &quot;-&quot;??\ [$€-C0A]_-;_-@_-"/>
    <numFmt numFmtId="167" formatCode="#,##0.00&quot; &quot;[$€-C0A];[Red]&quot;-&quot;#,##0.00&quot; &quot;[$€-C0A]"/>
    <numFmt numFmtId="168" formatCode="0.0%"/>
    <numFmt numFmtId="169" formatCode="#,##0\ &quot;€&quot;"/>
  </numFmts>
  <fonts count="43">
    <font>
      <sz val="11"/>
      <color theme="1"/>
      <name val="Calibri"/>
      <family val="2"/>
      <scheme val="minor"/>
    </font>
    <font>
      <sz val="11"/>
      <color theme="1"/>
      <name val="Calibri"/>
      <family val="2"/>
      <scheme val="minor"/>
    </font>
    <font>
      <b/>
      <sz val="14"/>
      <color theme="4"/>
      <name val="Verdana"/>
      <family val="2"/>
    </font>
    <font>
      <b/>
      <sz val="12"/>
      <color theme="4"/>
      <name val="Verdana"/>
      <family val="2"/>
    </font>
    <font>
      <sz val="10"/>
      <name val="Mangal"/>
      <family val="2"/>
    </font>
    <font>
      <b/>
      <sz val="12"/>
      <color theme="0"/>
      <name val="Verdana"/>
      <family val="2"/>
    </font>
    <font>
      <b/>
      <sz val="14"/>
      <color theme="0"/>
      <name val="Verdana"/>
      <family val="2"/>
    </font>
    <font>
      <sz val="11"/>
      <color theme="1"/>
      <name val="Verdana"/>
      <family val="2"/>
    </font>
    <font>
      <sz val="11"/>
      <color rgb="FFFF0000"/>
      <name val="Calibri"/>
      <family val="2"/>
      <scheme val="minor"/>
    </font>
    <font>
      <b/>
      <sz val="9"/>
      <color theme="3"/>
      <name val="Verdana"/>
      <family val="2"/>
    </font>
    <font>
      <sz val="10"/>
      <color theme="1"/>
      <name val="Verdana"/>
      <family val="2"/>
    </font>
    <font>
      <b/>
      <sz val="11"/>
      <color theme="0"/>
      <name val="Verdana"/>
      <family val="2"/>
    </font>
    <font>
      <b/>
      <sz val="10"/>
      <color theme="3"/>
      <name val="Verdana"/>
      <family val="2"/>
    </font>
    <font>
      <sz val="11"/>
      <color theme="4" tint="-0.499984740745262"/>
      <name val="Calibri"/>
      <family val="2"/>
      <scheme val="minor"/>
    </font>
    <font>
      <sz val="11"/>
      <color rgb="FFFF0000"/>
      <name val="Verdana"/>
      <family val="2"/>
    </font>
    <font>
      <b/>
      <sz val="12"/>
      <name val="Verdana"/>
      <family val="2"/>
    </font>
    <font>
      <b/>
      <sz val="10"/>
      <name val="Verdana"/>
      <family val="2"/>
    </font>
    <font>
      <b/>
      <u/>
      <sz val="12"/>
      <color indexed="12"/>
      <name val="Arial"/>
      <family val="2"/>
    </font>
    <font>
      <b/>
      <sz val="11"/>
      <color theme="4"/>
      <name val="Verdana"/>
      <family val="2"/>
    </font>
    <font>
      <sz val="18"/>
      <color rgb="FFFF0000"/>
      <name val="Calibri"/>
      <family val="2"/>
      <scheme val="minor"/>
    </font>
    <font>
      <sz val="12"/>
      <color theme="1"/>
      <name val="Verdana"/>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i/>
      <sz val="16"/>
      <color rgb="FF000000"/>
      <name val="Calibri"/>
      <family val="2"/>
    </font>
    <font>
      <b/>
      <sz val="24"/>
      <color rgb="FF000000"/>
      <name val="Calibri"/>
      <family val="2"/>
    </font>
    <font>
      <sz val="18"/>
      <color rgb="FF000000"/>
      <name val="Calibri"/>
      <family val="2"/>
    </font>
    <font>
      <sz val="12"/>
      <color rgb="FF000000"/>
      <name val="Calibri"/>
      <family val="2"/>
    </font>
    <font>
      <sz val="10"/>
      <color rgb="FF996600"/>
      <name val="Calibri"/>
      <family val="2"/>
    </font>
    <font>
      <sz val="10"/>
      <color rgb="FF333333"/>
      <name val="Calibri"/>
      <family val="2"/>
    </font>
    <font>
      <b/>
      <i/>
      <u/>
      <sz val="11"/>
      <color rgb="FF000000"/>
      <name val="Calibri"/>
      <family val="2"/>
    </font>
    <font>
      <b/>
      <sz val="11"/>
      <color theme="3"/>
      <name val="Calibri"/>
      <family val="2"/>
      <scheme val="minor"/>
    </font>
    <font>
      <sz val="11"/>
      <color theme="3"/>
      <name val="Calibri"/>
      <family val="2"/>
      <scheme val="minor"/>
    </font>
    <font>
      <b/>
      <sz val="16"/>
      <color theme="4"/>
      <name val="Verdana"/>
      <family val="2"/>
    </font>
    <font>
      <sz val="10"/>
      <name val="Arial"/>
      <family val="2"/>
    </font>
    <font>
      <sz val="10"/>
      <name val="Arial"/>
      <family val="2"/>
    </font>
    <font>
      <b/>
      <vertAlign val="superscript"/>
      <sz val="14"/>
      <color theme="0"/>
      <name val="Verdana"/>
      <family val="2"/>
    </font>
    <font>
      <sz val="12"/>
      <color rgb="FFFF0000"/>
      <name val="Verdana"/>
      <family val="2"/>
    </font>
    <font>
      <sz val="9"/>
      <color rgb="FF333333"/>
      <name val="Arial"/>
      <family val="2"/>
    </font>
  </fonts>
  <fills count="15">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31">
    <border>
      <left/>
      <right/>
      <top/>
      <bottom/>
      <diagonal/>
    </border>
    <border>
      <left/>
      <right style="thin">
        <color theme="0"/>
      </right>
      <top/>
      <bottom style="thin">
        <color theme="0"/>
      </bottom>
      <diagonal/>
    </border>
    <border>
      <left/>
      <right/>
      <top style="medium">
        <color theme="0"/>
      </top>
      <bottom style="medium">
        <color theme="0"/>
      </bottom>
      <diagonal/>
    </border>
    <border>
      <left/>
      <right/>
      <top style="medium">
        <color theme="4" tint="0.79998168889431442"/>
      </top>
      <bottom style="medium">
        <color theme="4" tint="0.79998168889431442"/>
      </bottom>
      <diagonal/>
    </border>
    <border>
      <left/>
      <right/>
      <top style="medium">
        <color theme="4"/>
      </top>
      <bottom style="medium">
        <color theme="4"/>
      </bottom>
      <diagonal/>
    </border>
    <border>
      <left/>
      <right style="thin">
        <color theme="0"/>
      </right>
      <top/>
      <bottom style="medium">
        <color theme="0"/>
      </bottom>
      <diagonal/>
    </border>
    <border>
      <left/>
      <right style="thin">
        <color theme="0"/>
      </right>
      <top style="medium">
        <color theme="0"/>
      </top>
      <bottom style="medium">
        <color theme="0"/>
      </bottom>
      <diagonal/>
    </border>
    <border>
      <left/>
      <right/>
      <top style="medium">
        <color theme="4" tint="0.59996337778862885"/>
      </top>
      <bottom style="medium">
        <color theme="4" tint="0.59996337778862885"/>
      </bottom>
      <diagonal/>
    </border>
    <border>
      <left style="thin">
        <color theme="0"/>
      </left>
      <right style="thin">
        <color theme="0"/>
      </right>
      <top style="medium">
        <color theme="4" tint="0.79998168889431442"/>
      </top>
      <bottom style="medium">
        <color theme="4" tint="0.79998168889431442"/>
      </bottom>
      <diagonal/>
    </border>
    <border>
      <left style="medium">
        <color theme="0"/>
      </left>
      <right style="medium">
        <color theme="0"/>
      </right>
      <top style="medium">
        <color theme="4" tint="0.59996337778862885"/>
      </top>
      <bottom style="medium">
        <color theme="4" tint="0.59996337778862885"/>
      </bottom>
      <diagonal/>
    </border>
    <border>
      <left/>
      <right/>
      <top/>
      <bottom style="thin">
        <color theme="0"/>
      </bottom>
      <diagonal/>
    </border>
    <border>
      <left/>
      <right style="thin">
        <color theme="0"/>
      </right>
      <top style="medium">
        <color theme="0"/>
      </top>
      <bottom style="medium">
        <color theme="4" tint="0.79998168889431442"/>
      </bottom>
      <diagonal/>
    </border>
    <border>
      <left style="thick">
        <color theme="0"/>
      </left>
      <right/>
      <top/>
      <bottom style="thin">
        <color theme="0"/>
      </bottom>
      <diagonal/>
    </border>
    <border>
      <left/>
      <right style="thick">
        <color theme="0"/>
      </right>
      <top/>
      <bottom style="thin">
        <color theme="0"/>
      </bottom>
      <diagonal/>
    </border>
    <border>
      <left style="thick">
        <color theme="0"/>
      </left>
      <right style="thin">
        <color theme="0"/>
      </right>
      <top style="medium">
        <color theme="0"/>
      </top>
      <bottom style="medium">
        <color theme="4" tint="0.79998168889431442"/>
      </bottom>
      <diagonal/>
    </border>
    <border>
      <left/>
      <right style="thick">
        <color theme="0"/>
      </right>
      <top style="medium">
        <color theme="0"/>
      </top>
      <bottom style="medium">
        <color theme="4" tint="0.79998168889431442"/>
      </bottom>
      <diagonal/>
    </border>
    <border>
      <left style="thick">
        <color theme="0"/>
      </left>
      <right/>
      <top/>
      <bottom style="medium">
        <color theme="0"/>
      </bottom>
      <diagonal/>
    </border>
    <border>
      <left/>
      <right/>
      <top/>
      <bottom style="medium">
        <color theme="0"/>
      </bottom>
      <diagonal/>
    </border>
    <border>
      <left/>
      <right style="thick">
        <color theme="0"/>
      </right>
      <top/>
      <bottom style="medium">
        <color theme="0"/>
      </bottom>
      <diagonal/>
    </border>
    <border>
      <left/>
      <right style="thin">
        <color theme="3" tint="0.79998168889431442"/>
      </right>
      <top style="medium">
        <color theme="0"/>
      </top>
      <bottom style="medium">
        <color theme="0"/>
      </bottom>
      <diagonal/>
    </border>
    <border>
      <left style="thin">
        <color rgb="FF808080"/>
      </left>
      <right style="thin">
        <color rgb="FF808080"/>
      </right>
      <top style="thin">
        <color rgb="FF808080"/>
      </top>
      <bottom style="thin">
        <color rgb="FF808080"/>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3" tint="0.79998168889431442"/>
      </right>
      <top style="medium">
        <color theme="0"/>
      </top>
      <bottom style="medium">
        <color theme="4" tint="0.59996337778862885"/>
      </bottom>
      <diagonal/>
    </border>
    <border>
      <left style="thin">
        <color theme="0"/>
      </left>
      <right/>
      <top/>
      <bottom style="thin">
        <color theme="0"/>
      </bottom>
      <diagonal/>
    </border>
    <border>
      <left style="thin">
        <color theme="0"/>
      </left>
      <right/>
      <top/>
      <bottom/>
      <diagonal/>
    </border>
    <border>
      <left/>
      <right/>
      <top style="medium">
        <color theme="4"/>
      </top>
      <bottom/>
      <diagonal/>
    </border>
    <border>
      <left/>
      <right/>
      <top style="medium">
        <color theme="3" tint="0.79998168889431442"/>
      </top>
      <bottom/>
      <diagonal/>
    </border>
    <border>
      <left style="thin">
        <color theme="0"/>
      </left>
      <right style="thin">
        <color theme="0"/>
      </right>
      <top style="medium">
        <color theme="3" tint="0.79998168889431442"/>
      </top>
      <bottom/>
      <diagonal/>
    </border>
    <border>
      <left/>
      <right style="thin">
        <color theme="0"/>
      </right>
      <top style="medium">
        <color theme="3" tint="0.79998168889431442"/>
      </top>
      <bottom style="medium">
        <color theme="3" tint="0.79998168889431442"/>
      </bottom>
      <diagonal/>
    </border>
    <border>
      <left style="thin">
        <color theme="0"/>
      </left>
      <right style="thin">
        <color theme="0"/>
      </right>
      <top style="medium">
        <color theme="3" tint="0.79998168889431442"/>
      </top>
      <bottom style="medium">
        <color theme="3" tint="0.79998168889431442"/>
      </bottom>
      <diagonal/>
    </border>
  </borders>
  <cellStyleXfs count="36">
    <xf numFmtId="0" fontId="0" fillId="0" borderId="0"/>
    <xf numFmtId="9" fontId="1" fillId="0" borderId="0" applyFont="0" applyFill="0" applyBorder="0" applyAlignment="0" applyProtection="0"/>
    <xf numFmtId="164" fontId="4" fillId="0" borderId="0" applyFill="0" applyBorder="0" applyAlignment="0" applyProtection="0"/>
    <xf numFmtId="0" fontId="17" fillId="0" borderId="0" applyNumberFormat="0" applyFill="0" applyBorder="0" applyAlignment="0" applyProtection="0">
      <alignment vertical="top"/>
      <protection locked="0"/>
    </xf>
    <xf numFmtId="0" fontId="21" fillId="0" borderId="0"/>
    <xf numFmtId="0" fontId="32" fillId="14" borderId="0"/>
    <xf numFmtId="0" fontId="22" fillId="0" borderId="0"/>
    <xf numFmtId="0" fontId="23" fillId="8" borderId="0"/>
    <xf numFmtId="0" fontId="23" fillId="9" borderId="0"/>
    <xf numFmtId="0" fontId="22" fillId="10" borderId="0"/>
    <xf numFmtId="0" fontId="24" fillId="11" borderId="0"/>
    <xf numFmtId="0" fontId="25" fillId="12" borderId="0"/>
    <xf numFmtId="0" fontId="26" fillId="0" borderId="0"/>
    <xf numFmtId="0" fontId="27" fillId="13" borderId="0"/>
    <xf numFmtId="0" fontId="28" fillId="0" borderId="0">
      <alignment horizontal="center"/>
    </xf>
    <xf numFmtId="0" fontId="29" fillId="0" borderId="0"/>
    <xf numFmtId="0" fontId="30" fillId="0" borderId="0"/>
    <xf numFmtId="0" fontId="31" fillId="0" borderId="0"/>
    <xf numFmtId="0" fontId="28" fillId="0" borderId="0">
      <alignment horizontal="center" textRotation="90"/>
    </xf>
    <xf numFmtId="0" fontId="33" fillId="14" borderId="20"/>
    <xf numFmtId="0" fontId="34" fillId="0" borderId="0"/>
    <xf numFmtId="167" fontId="34" fillId="0" borderId="0"/>
    <xf numFmtId="0" fontId="21" fillId="0" borderId="0"/>
    <xf numFmtId="0" fontId="21" fillId="0" borderId="0"/>
    <xf numFmtId="0" fontId="24" fillId="0" borderId="0"/>
    <xf numFmtId="0" fontId="38" fillId="0" borderId="0" applyNumberFormat="0" applyFont="0" applyFill="0" applyBorder="0" applyAlignment="0" applyProtection="0"/>
    <xf numFmtId="43" fontId="38" fillId="0" borderId="0" applyNumberFormat="0" applyFont="0" applyFill="0" applyBorder="0" applyAlignment="0" applyProtection="0"/>
    <xf numFmtId="43" fontId="39" fillId="0" borderId="0" applyNumberFormat="0" applyFont="0" applyFill="0" applyBorder="0" applyAlignment="0" applyProtection="0"/>
    <xf numFmtId="44" fontId="38" fillId="0" borderId="0" applyNumberFormat="0" applyFont="0" applyFill="0" applyBorder="0" applyAlignment="0" applyProtection="0"/>
    <xf numFmtId="44" fontId="39" fillId="0" borderId="0" applyNumberFormat="0" applyFont="0" applyFill="0" applyBorder="0" applyAlignment="0" applyProtection="0"/>
    <xf numFmtId="0" fontId="39" fillId="0" borderId="0" applyNumberFormat="0" applyFont="0" applyFill="0" applyBorder="0" applyAlignment="0" applyProtection="0"/>
    <xf numFmtId="0" fontId="39" fillId="0" borderId="0" applyNumberFormat="0" applyFont="0" applyFill="0" applyBorder="0" applyAlignment="0" applyProtection="0"/>
    <xf numFmtId="0" fontId="1" fillId="0" borderId="0"/>
    <xf numFmtId="9" fontId="1" fillId="0" borderId="0" applyFont="0" applyFill="0" applyBorder="0" applyAlignment="0" applyProtection="0"/>
    <xf numFmtId="0" fontId="17" fillId="0" borderId="0" applyNumberFormat="0" applyFill="0" applyBorder="0" applyAlignment="0" applyProtection="0">
      <alignment vertical="top"/>
      <protection locked="0"/>
    </xf>
    <xf numFmtId="0" fontId="21" fillId="0" borderId="0"/>
  </cellStyleXfs>
  <cellXfs count="73">
    <xf numFmtId="0" fontId="0" fillId="0" borderId="0" xfId="0"/>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4" borderId="4" xfId="0" applyNumberFormat="1" applyFont="1" applyFill="1" applyBorder="1" applyAlignment="1" applyProtection="1">
      <alignment horizontal="left" vertical="center" wrapText="1"/>
      <protection locked="0"/>
    </xf>
    <xf numFmtId="3" fontId="5" fillId="4" borderId="4" xfId="0" applyNumberFormat="1" applyFont="1" applyFill="1" applyBorder="1" applyAlignment="1" applyProtection="1">
      <alignment vertical="center"/>
      <protection locked="0"/>
    </xf>
    <xf numFmtId="0" fontId="3" fillId="3" borderId="2" xfId="0" applyNumberFormat="1" applyFont="1" applyFill="1" applyBorder="1" applyAlignment="1" applyProtection="1">
      <alignment horizontal="left" vertical="center" wrapText="1"/>
      <protection locked="0"/>
    </xf>
    <xf numFmtId="3" fontId="7" fillId="0" borderId="3" xfId="0" applyNumberFormat="1" applyFont="1" applyBorder="1" applyAlignment="1">
      <alignment horizontal="right" vertical="center"/>
    </xf>
    <xf numFmtId="165" fontId="7" fillId="0" borderId="3" xfId="0" applyNumberFormat="1" applyFont="1" applyBorder="1" applyAlignment="1">
      <alignment horizontal="right" vertical="center"/>
    </xf>
    <xf numFmtId="166" fontId="5" fillId="4" borderId="4" xfId="0" applyNumberFormat="1" applyFont="1" applyFill="1" applyBorder="1" applyAlignment="1" applyProtection="1">
      <alignment vertical="center"/>
      <protection locked="0"/>
    </xf>
    <xf numFmtId="0" fontId="9" fillId="5" borderId="5" xfId="0" applyFont="1" applyFill="1" applyBorder="1" applyAlignment="1">
      <alignment vertical="center" wrapText="1"/>
    </xf>
    <xf numFmtId="0" fontId="9" fillId="5" borderId="6" xfId="0" applyFont="1" applyFill="1" applyBorder="1" applyAlignment="1">
      <alignment horizontal="left" vertical="center" wrapText="1"/>
    </xf>
    <xf numFmtId="0" fontId="5" fillId="2" borderId="7" xfId="0" applyNumberFormat="1" applyFont="1" applyFill="1" applyBorder="1" applyAlignment="1" applyProtection="1">
      <alignment horizontal="left" vertical="center" wrapText="1"/>
      <protection locked="0"/>
    </xf>
    <xf numFmtId="0" fontId="10" fillId="0" borderId="8" xfId="0" applyNumberFormat="1" applyFont="1" applyBorder="1" applyAlignment="1">
      <alignment vertical="center"/>
    </xf>
    <xf numFmtId="3" fontId="5" fillId="2" borderId="9" xfId="0" applyNumberFormat="1" applyFont="1" applyFill="1" applyBorder="1" applyAlignment="1" applyProtection="1">
      <alignment vertical="center"/>
      <protection locked="0"/>
    </xf>
    <xf numFmtId="0" fontId="11" fillId="2" borderId="1" xfId="0" applyFont="1" applyFill="1" applyBorder="1" applyAlignment="1">
      <alignment horizontal="center" vertical="center" wrapText="1"/>
    </xf>
    <xf numFmtId="0" fontId="10" fillId="0" borderId="0" xfId="0" applyNumberFormat="1" applyFont="1" applyBorder="1" applyAlignment="1">
      <alignment vertical="center"/>
    </xf>
    <xf numFmtId="0" fontId="12" fillId="5" borderId="6" xfId="0" applyFont="1" applyFill="1" applyBorder="1" applyAlignment="1">
      <alignment horizontal="left" vertical="center" wrapText="1"/>
    </xf>
    <xf numFmtId="0" fontId="12" fillId="5" borderId="6" xfId="0" applyFont="1" applyFill="1" applyBorder="1" applyAlignment="1">
      <alignment horizontal="center" vertical="center" wrapText="1"/>
    </xf>
    <xf numFmtId="0" fontId="10" fillId="0" borderId="8" xfId="0" applyNumberFormat="1" applyFont="1" applyBorder="1" applyAlignment="1">
      <alignment horizontal="center" vertical="center"/>
    </xf>
    <xf numFmtId="0" fontId="13" fillId="0" borderId="0" xfId="0" applyFont="1" applyAlignment="1"/>
    <xf numFmtId="0" fontId="0" fillId="0" borderId="0" xfId="0" applyAlignment="1"/>
    <xf numFmtId="0" fontId="9" fillId="5" borderId="11"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12" fillId="5" borderId="5" xfId="0" applyFont="1" applyFill="1" applyBorder="1" applyAlignment="1">
      <alignment vertical="center" wrapText="1"/>
    </xf>
    <xf numFmtId="0" fontId="13" fillId="0" borderId="0" xfId="0" applyFont="1"/>
    <xf numFmtId="3" fontId="5" fillId="2" borderId="9" xfId="0" applyNumberFormat="1" applyFont="1" applyFill="1" applyBorder="1" applyAlignment="1" applyProtection="1">
      <alignment horizontal="center" vertical="center"/>
      <protection locked="0"/>
    </xf>
    <xf numFmtId="0" fontId="16" fillId="6" borderId="4" xfId="0" applyNumberFormat="1" applyFont="1" applyFill="1" applyBorder="1" applyAlignment="1">
      <alignment vertical="center"/>
    </xf>
    <xf numFmtId="3" fontId="0" fillId="0" borderId="0" xfId="0" applyNumberFormat="1"/>
    <xf numFmtId="0" fontId="9" fillId="5" borderId="19" xfId="0" applyFont="1" applyFill="1" applyBorder="1" applyAlignment="1">
      <alignment horizontal="left" vertical="center" wrapText="1"/>
    </xf>
    <xf numFmtId="0" fontId="5" fillId="2" borderId="7" xfId="0" applyNumberFormat="1" applyFont="1" applyFill="1" applyBorder="1" applyAlignment="1" applyProtection="1">
      <alignment horizontal="center" vertical="center" wrapText="1"/>
      <protection locked="0"/>
    </xf>
    <xf numFmtId="0" fontId="11" fillId="2" borderId="21" xfId="0" applyFont="1" applyFill="1" applyBorder="1" applyAlignment="1">
      <alignment horizontal="center" vertical="center" wrapText="1"/>
    </xf>
    <xf numFmtId="3" fontId="10" fillId="0" borderId="8" xfId="0" applyNumberFormat="1" applyFont="1" applyBorder="1" applyAlignment="1">
      <alignment vertical="center"/>
    </xf>
    <xf numFmtId="4" fontId="0" fillId="0" borderId="0" xfId="0" applyNumberFormat="1"/>
    <xf numFmtId="0" fontId="9" fillId="5" borderId="22" xfId="0" applyFont="1" applyFill="1" applyBorder="1" applyAlignment="1">
      <alignment horizontal="left" vertical="center" wrapText="1"/>
    </xf>
    <xf numFmtId="0" fontId="9" fillId="5" borderId="6" xfId="0" applyFont="1" applyFill="1" applyBorder="1" applyAlignment="1">
      <alignment horizontal="center" vertical="center" wrapText="1"/>
    </xf>
    <xf numFmtId="0" fontId="9" fillId="5" borderId="19" xfId="0" applyFont="1" applyFill="1" applyBorder="1" applyAlignment="1">
      <alignment vertical="center" wrapText="1"/>
    </xf>
    <xf numFmtId="0" fontId="9" fillId="5" borderId="23" xfId="0" applyFont="1" applyFill="1" applyBorder="1" applyAlignment="1">
      <alignment horizontal="left" vertical="center" wrapText="1"/>
    </xf>
    <xf numFmtId="6" fontId="9" fillId="5" borderId="6" xfId="0" applyNumberFormat="1" applyFont="1" applyFill="1" applyBorder="1" applyAlignment="1">
      <alignment horizontal="center" vertical="center" wrapText="1"/>
    </xf>
    <xf numFmtId="0" fontId="0" fillId="0" borderId="24" xfId="0" applyBorder="1"/>
    <xf numFmtId="8" fontId="0" fillId="0" borderId="0" xfId="0" applyNumberFormat="1"/>
    <xf numFmtId="0" fontId="11" fillId="2" borderId="2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36" fillId="0" borderId="0" xfId="0" applyFont="1"/>
    <xf numFmtId="0" fontId="37" fillId="0" borderId="21" xfId="3" applyFont="1" applyBorder="1" applyAlignment="1" applyProtection="1">
      <alignment horizontal="left" vertical="center"/>
    </xf>
    <xf numFmtId="0" fontId="0" fillId="0" borderId="26" xfId="0" applyBorder="1"/>
    <xf numFmtId="0" fontId="0" fillId="7" borderId="21" xfId="0" applyFill="1" applyBorder="1" applyAlignment="1">
      <alignment horizontal="left"/>
    </xf>
    <xf numFmtId="0" fontId="0" fillId="0" borderId="21" xfId="0" applyBorder="1"/>
    <xf numFmtId="0" fontId="2" fillId="0" borderId="21" xfId="0" applyFont="1" applyBorder="1" applyAlignment="1">
      <alignment vertical="center" wrapText="1"/>
    </xf>
    <xf numFmtId="0" fontId="18" fillId="0" borderId="21" xfId="3" applyFont="1" applyBorder="1" applyAlignment="1" applyProtection="1">
      <alignment vertical="center"/>
    </xf>
    <xf numFmtId="0" fontId="2" fillId="0" borderId="21" xfId="0" applyFont="1" applyBorder="1"/>
    <xf numFmtId="0" fontId="10" fillId="0" borderId="28" xfId="0" applyNumberFormat="1" applyFont="1" applyBorder="1" applyAlignment="1">
      <alignment vertical="center"/>
    </xf>
    <xf numFmtId="0" fontId="0" fillId="0" borderId="27" xfId="0" applyBorder="1"/>
    <xf numFmtId="0" fontId="0" fillId="0" borderId="0" xfId="0" applyBorder="1"/>
    <xf numFmtId="0" fontId="3" fillId="3" borderId="29" xfId="0" applyNumberFormat="1" applyFont="1" applyFill="1" applyBorder="1" applyAlignment="1" applyProtection="1">
      <alignment horizontal="left" vertical="center" wrapText="1"/>
      <protection locked="0"/>
    </xf>
    <xf numFmtId="0" fontId="10" fillId="0" borderId="30" xfId="0" applyNumberFormat="1" applyFont="1" applyBorder="1" applyAlignment="1">
      <alignment vertical="center"/>
    </xf>
    <xf numFmtId="168" fontId="3" fillId="3" borderId="2" xfId="0" applyNumberFormat="1" applyFont="1" applyFill="1" applyBorder="1" applyAlignment="1" applyProtection="1">
      <alignment horizontal="left" vertical="center" wrapText="1"/>
      <protection locked="0"/>
    </xf>
    <xf numFmtId="168" fontId="5" fillId="4" borderId="4" xfId="1" applyNumberFormat="1" applyFont="1" applyFill="1" applyBorder="1" applyAlignment="1" applyProtection="1">
      <alignment vertical="center"/>
      <protection locked="0"/>
    </xf>
    <xf numFmtId="169" fontId="7" fillId="0" borderId="3" xfId="0" applyNumberFormat="1" applyFont="1" applyBorder="1" applyAlignment="1">
      <alignment horizontal="right" vertical="center"/>
    </xf>
    <xf numFmtId="169" fontId="7" fillId="0" borderId="3" xfId="0" applyNumberFormat="1" applyFont="1" applyBorder="1" applyAlignment="1">
      <alignment horizontal="center" vertical="center"/>
    </xf>
    <xf numFmtId="169" fontId="5" fillId="4" borderId="4" xfId="0" applyNumberFormat="1" applyFont="1" applyFill="1" applyBorder="1" applyAlignment="1" applyProtection="1">
      <alignment vertical="center"/>
      <protection locked="0"/>
    </xf>
    <xf numFmtId="0" fontId="15" fillId="6" borderId="4" xfId="0" applyNumberFormat="1" applyFont="1" applyFill="1" applyBorder="1" applyAlignment="1">
      <alignment vertical="center"/>
    </xf>
    <xf numFmtId="3" fontId="42" fillId="0" borderId="0" xfId="0" applyNumberFormat="1" applyFont="1"/>
    <xf numFmtId="0" fontId="37" fillId="0" borderId="21" xfId="3" applyFont="1" applyBorder="1" applyAlignment="1" applyProtection="1">
      <alignment horizontal="left" vertical="center"/>
    </xf>
    <xf numFmtId="0" fontId="2" fillId="0" borderId="21" xfId="0" applyFont="1" applyBorder="1" applyAlignment="1">
      <alignment horizontal="left" vertical="center" wrapText="1"/>
    </xf>
    <xf numFmtId="0" fontId="15" fillId="6" borderId="4" xfId="0" applyNumberFormat="1" applyFont="1" applyFill="1" applyBorder="1" applyAlignment="1">
      <alignment horizontal="left" vertical="center"/>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5" fillId="6" borderId="4" xfId="0" applyNumberFormat="1" applyFont="1" applyFill="1" applyBorder="1" applyAlignment="1">
      <alignment horizontal="center" vertical="center"/>
    </xf>
  </cellXfs>
  <cellStyles count="36">
    <cellStyle name="Accent" xfId="6"/>
    <cellStyle name="Accent 1" xfId="7"/>
    <cellStyle name="Accent 2" xfId="8"/>
    <cellStyle name="Accent 3" xfId="9"/>
    <cellStyle name="Bad" xfId="10"/>
    <cellStyle name="Error" xfId="11"/>
    <cellStyle name="Euro" xfId="2"/>
    <cellStyle name="Footnote" xfId="12"/>
    <cellStyle name="Good" xfId="13"/>
    <cellStyle name="Heading" xfId="14"/>
    <cellStyle name="Heading (user)" xfId="15"/>
    <cellStyle name="Heading 1" xfId="16"/>
    <cellStyle name="Heading 2" xfId="17"/>
    <cellStyle name="Heading1" xfId="18"/>
    <cellStyle name="Hipervínculo" xfId="3" builtinId="8"/>
    <cellStyle name="Hipervínculo 2" xfId="34"/>
    <cellStyle name="Millares 2" xfId="27"/>
    <cellStyle name="Millares 3" xfId="26"/>
    <cellStyle name="Moneda 2" xfId="29"/>
    <cellStyle name="Moneda 3" xfId="28"/>
    <cellStyle name="Neutral 2" xfId="5"/>
    <cellStyle name="Normal" xfId="0" builtinId="0"/>
    <cellStyle name="Normal 2" xfId="4"/>
    <cellStyle name="Normal 2 2" xfId="35"/>
    <cellStyle name="Normal 2 3" xfId="30"/>
    <cellStyle name="Normal 3" xfId="31"/>
    <cellStyle name="Normal 4" xfId="32"/>
    <cellStyle name="Normal 5" xfId="25"/>
    <cellStyle name="Note" xfId="19"/>
    <cellStyle name="Porcentaje" xfId="1" builtinId="5"/>
    <cellStyle name="Porcentaje 2" xfId="33"/>
    <cellStyle name="Result" xfId="20"/>
    <cellStyle name="Result2" xfId="21"/>
    <cellStyle name="Status" xfId="22"/>
    <cellStyle name="Text" xfId="23"/>
    <cellStyle name="Warning" xfId="24"/>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0</xdr:col>
      <xdr:colOff>647698</xdr:colOff>
      <xdr:row>0</xdr:row>
      <xdr:rowOff>114299</xdr:rowOff>
    </xdr:from>
    <xdr:to>
      <xdr:col>18</xdr:col>
      <xdr:colOff>209549</xdr:colOff>
      <xdr:row>8</xdr:row>
      <xdr:rowOff>47624</xdr:rowOff>
    </xdr:to>
    <xdr:sp macro="" textlink="">
      <xdr:nvSpPr>
        <xdr:cNvPr id="4" name="3 Rectángulo redondeado">
          <a:extLst>
            <a:ext uri="{FF2B5EF4-FFF2-40B4-BE49-F238E27FC236}">
              <a16:creationId xmlns:a16="http://schemas.microsoft.com/office/drawing/2014/main" xmlns="" id="{00000000-0008-0000-0000-000004000000}"/>
            </a:ext>
          </a:extLst>
        </xdr:cNvPr>
        <xdr:cNvSpPr/>
      </xdr:nvSpPr>
      <xdr:spPr>
        <a:xfrm>
          <a:off x="647698" y="114299"/>
          <a:ext cx="13277851" cy="14573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xdr:txBody>
    </xdr:sp>
    <xdr:clientData/>
  </xdr:twoCellAnchor>
  <xdr:twoCellAnchor editAs="oneCell">
    <xdr:from>
      <xdr:col>1</xdr:col>
      <xdr:colOff>47625</xdr:colOff>
      <xdr:row>1</xdr:row>
      <xdr:rowOff>47625</xdr:rowOff>
    </xdr:from>
    <xdr:to>
      <xdr:col>2</xdr:col>
      <xdr:colOff>378557</xdr:colOff>
      <xdr:row>7</xdr:row>
      <xdr:rowOff>152401</xdr:rowOff>
    </xdr:to>
    <xdr:pic>
      <xdr:nvPicPr>
        <xdr:cNvPr id="8" name="7 Imagen">
          <a:extLst>
            <a:ext uri="{FF2B5EF4-FFF2-40B4-BE49-F238E27FC236}">
              <a16:creationId xmlns:a16="http://schemas.microsoft.com/office/drawing/2014/main" xmlns="" id="{00000000-0008-0000-00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04740" y="243010"/>
          <a:ext cx="1088048" cy="1277083"/>
        </a:xfrm>
        <a:prstGeom prst="roundRect">
          <a:avLst>
            <a:gd name="adj" fmla="val 15919"/>
          </a:avLst>
        </a:prstGeom>
        <a:solidFill>
          <a:srgbClr val="FFFFFF">
            <a:shade val="85000"/>
          </a:srgbClr>
        </a:solidFill>
        <a:ln>
          <a:noFill/>
        </a:ln>
        <a:effectLst/>
      </xdr:spPr>
    </xdr:pic>
    <xdr:clientData/>
  </xdr:twoCellAnchor>
  <xdr:twoCellAnchor editAs="oneCell">
    <xdr:from>
      <xdr:col>1</xdr:col>
      <xdr:colOff>9525</xdr:colOff>
      <xdr:row>8</xdr:row>
      <xdr:rowOff>183173</xdr:rowOff>
    </xdr:from>
    <xdr:to>
      <xdr:col>18</xdr:col>
      <xdr:colOff>76200</xdr:colOff>
      <xdr:row>12</xdr:row>
      <xdr:rowOff>134327</xdr:rowOff>
    </xdr:to>
    <xdr:sp macro="" textlink="">
      <xdr:nvSpPr>
        <xdr:cNvPr id="9" name="8 Rectángulo redondeado">
          <a:extLst>
            <a:ext uri="{FF2B5EF4-FFF2-40B4-BE49-F238E27FC236}">
              <a16:creationId xmlns:a16="http://schemas.microsoft.com/office/drawing/2014/main" xmlns="" id="{00000000-0008-0000-0000-000009000000}"/>
            </a:ext>
          </a:extLst>
        </xdr:cNvPr>
        <xdr:cNvSpPr/>
      </xdr:nvSpPr>
      <xdr:spPr>
        <a:xfrm>
          <a:off x="766640" y="1746250"/>
          <a:ext cx="12937637" cy="732692"/>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2019</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11</xdr:col>
      <xdr:colOff>257175</xdr:colOff>
      <xdr:row>4</xdr:row>
      <xdr:rowOff>114300</xdr:rowOff>
    </xdr:to>
    <xdr:sp macro="" textlink="">
      <xdr:nvSpPr>
        <xdr:cNvPr id="4" name="3 Rectángulo redondeado">
          <a:extLst>
            <a:ext uri="{FF2B5EF4-FFF2-40B4-BE49-F238E27FC236}">
              <a16:creationId xmlns:a16="http://schemas.microsoft.com/office/drawing/2014/main" xmlns="" id="{00000000-0008-0000-0100-000004000000}"/>
            </a:ext>
          </a:extLst>
        </xdr:cNvPr>
        <xdr:cNvSpPr/>
      </xdr:nvSpPr>
      <xdr:spPr>
        <a:xfrm>
          <a:off x="762001" y="190500"/>
          <a:ext cx="7877174" cy="6858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2019</a:t>
          </a:r>
        </a:p>
      </xdr:txBody>
    </xdr:sp>
    <xdr:clientData/>
  </xdr:twoCellAnchor>
  <xdr:twoCellAnchor editAs="oneCell">
    <xdr:from>
      <xdr:col>1</xdr:col>
      <xdr:colOff>123826</xdr:colOff>
      <xdr:row>5</xdr:row>
      <xdr:rowOff>38100</xdr:rowOff>
    </xdr:from>
    <xdr:to>
      <xdr:col>11</xdr:col>
      <xdr:colOff>142283</xdr:colOff>
      <xdr:row>6</xdr:row>
      <xdr:rowOff>180975</xdr:rowOff>
    </xdr:to>
    <xdr:sp macro="" textlink="">
      <xdr:nvSpPr>
        <xdr:cNvPr id="5" name="4 Rectángulo redondeado">
          <a:extLst>
            <a:ext uri="{FF2B5EF4-FFF2-40B4-BE49-F238E27FC236}">
              <a16:creationId xmlns:a16="http://schemas.microsoft.com/office/drawing/2014/main" xmlns="" id="{00000000-0008-0000-0100-000005000000}"/>
            </a:ext>
          </a:extLst>
        </xdr:cNvPr>
        <xdr:cNvSpPr/>
      </xdr:nvSpPr>
      <xdr:spPr>
        <a:xfrm>
          <a:off x="885826" y="990600"/>
          <a:ext cx="763845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twoCellAnchor>
    <xdr:from>
      <xdr:col>12</xdr:col>
      <xdr:colOff>0</xdr:colOff>
      <xdr:row>2</xdr:row>
      <xdr:rowOff>0</xdr:rowOff>
    </xdr:from>
    <xdr:to>
      <xdr:col>13</xdr:col>
      <xdr:colOff>533400</xdr:colOff>
      <xdr:row>4</xdr:row>
      <xdr:rowOff>28575</xdr:rowOff>
    </xdr:to>
    <xdr:sp macro="" textlink="">
      <xdr:nvSpPr>
        <xdr:cNvPr id="8" name="7 Pentágono">
          <a:hlinkClick xmlns:r="http://schemas.openxmlformats.org/officeDocument/2006/relationships" r:id="rId1"/>
          <a:extLst>
            <a:ext uri="{FF2B5EF4-FFF2-40B4-BE49-F238E27FC236}">
              <a16:creationId xmlns:a16="http://schemas.microsoft.com/office/drawing/2014/main" xmlns="" id="{00000000-0008-0000-0100-000008000000}"/>
            </a:ext>
          </a:extLst>
        </xdr:cNvPr>
        <xdr:cNvSpPr/>
      </xdr:nvSpPr>
      <xdr:spPr>
        <a:xfrm flipH="1">
          <a:off x="9144000"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7</xdr:col>
      <xdr:colOff>485775</xdr:colOff>
      <xdr:row>4</xdr:row>
      <xdr:rowOff>114300</xdr:rowOff>
    </xdr:to>
    <xdr:sp macro="" textlink="">
      <xdr:nvSpPr>
        <xdr:cNvPr id="12" name="11 Rectángulo redondeado">
          <a:extLst>
            <a:ext uri="{FF2B5EF4-FFF2-40B4-BE49-F238E27FC236}">
              <a16:creationId xmlns:a16="http://schemas.microsoft.com/office/drawing/2014/main" xmlns="" id="{00000000-0008-0000-0200-00000C000000}"/>
            </a:ext>
          </a:extLst>
        </xdr:cNvPr>
        <xdr:cNvSpPr/>
      </xdr:nvSpPr>
      <xdr:spPr>
        <a:xfrm>
          <a:off x="762001" y="190500"/>
          <a:ext cx="7715249" cy="6858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2019</a:t>
          </a:r>
        </a:p>
      </xdr:txBody>
    </xdr:sp>
    <xdr:clientData/>
  </xdr:twoCellAnchor>
  <xdr:twoCellAnchor editAs="oneCell">
    <xdr:from>
      <xdr:col>1</xdr:col>
      <xdr:colOff>66675</xdr:colOff>
      <xdr:row>5</xdr:row>
      <xdr:rowOff>38100</xdr:rowOff>
    </xdr:from>
    <xdr:to>
      <xdr:col>7</xdr:col>
      <xdr:colOff>390358</xdr:colOff>
      <xdr:row>6</xdr:row>
      <xdr:rowOff>180975</xdr:rowOff>
    </xdr:to>
    <xdr:sp macro="" textlink="">
      <xdr:nvSpPr>
        <xdr:cNvPr id="13" name="12 Rectángulo redondeado">
          <a:extLst>
            <a:ext uri="{FF2B5EF4-FFF2-40B4-BE49-F238E27FC236}">
              <a16:creationId xmlns:a16="http://schemas.microsoft.com/office/drawing/2014/main" xmlns="" id="{00000000-0008-0000-0200-00000D000000}"/>
            </a:ext>
          </a:extLst>
        </xdr:cNvPr>
        <xdr:cNvSpPr/>
      </xdr:nvSpPr>
      <xdr:spPr>
        <a:xfrm>
          <a:off x="828675" y="990600"/>
          <a:ext cx="7553158"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Gasto Total en Peritajes </a:t>
          </a:r>
        </a:p>
      </xdr:txBody>
    </xdr:sp>
    <xdr:clientData/>
  </xdr:twoCellAnchor>
  <xdr:twoCellAnchor>
    <xdr:from>
      <xdr:col>8</xdr:col>
      <xdr:colOff>257175</xdr:colOff>
      <xdr:row>1</xdr:row>
      <xdr:rowOff>171450</xdr:rowOff>
    </xdr:from>
    <xdr:to>
      <xdr:col>10</xdr:col>
      <xdr:colOff>28575</xdr:colOff>
      <xdr:row>4</xdr:row>
      <xdr:rowOff>9525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xmlns="" id="{00000000-0008-0000-0200-000004000000}"/>
            </a:ext>
          </a:extLst>
        </xdr:cNvPr>
        <xdr:cNvSpPr/>
      </xdr:nvSpPr>
      <xdr:spPr>
        <a:xfrm flipH="1">
          <a:off x="9010650" y="36195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16</xdr:col>
      <xdr:colOff>551448</xdr:colOff>
      <xdr:row>4</xdr:row>
      <xdr:rowOff>161925</xdr:rowOff>
    </xdr:to>
    <xdr:sp macro="" textlink="">
      <xdr:nvSpPr>
        <xdr:cNvPr id="4" name="3 Rectángulo redondeado">
          <a:extLst>
            <a:ext uri="{FF2B5EF4-FFF2-40B4-BE49-F238E27FC236}">
              <a16:creationId xmlns:a16="http://schemas.microsoft.com/office/drawing/2014/main" xmlns="" id="{00000000-0008-0000-0300-000004000000}"/>
            </a:ext>
          </a:extLst>
        </xdr:cNvPr>
        <xdr:cNvSpPr/>
      </xdr:nvSpPr>
      <xdr:spPr>
        <a:xfrm>
          <a:off x="762000" y="190500"/>
          <a:ext cx="19521237" cy="7334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2019</a:t>
          </a:r>
        </a:p>
      </xdr:txBody>
    </xdr:sp>
    <xdr:clientData/>
  </xdr:twoCellAnchor>
  <xdr:twoCellAnchor editAs="oneCell">
    <xdr:from>
      <xdr:col>1</xdr:col>
      <xdr:colOff>66673</xdr:colOff>
      <xdr:row>5</xdr:row>
      <xdr:rowOff>38100</xdr:rowOff>
    </xdr:from>
    <xdr:to>
      <xdr:col>16</xdr:col>
      <xdr:colOff>561474</xdr:colOff>
      <xdr:row>7</xdr:row>
      <xdr:rowOff>100263</xdr:rowOff>
    </xdr:to>
    <xdr:sp macro="" textlink="">
      <xdr:nvSpPr>
        <xdr:cNvPr id="5" name="4 Rectángulo redondeado">
          <a:extLst>
            <a:ext uri="{FF2B5EF4-FFF2-40B4-BE49-F238E27FC236}">
              <a16:creationId xmlns:a16="http://schemas.microsoft.com/office/drawing/2014/main" xmlns="" id="{00000000-0008-0000-0300-000005000000}"/>
            </a:ext>
          </a:extLst>
        </xdr:cNvPr>
        <xdr:cNvSpPr/>
      </xdr:nvSpPr>
      <xdr:spPr>
        <a:xfrm>
          <a:off x="828673" y="990600"/>
          <a:ext cx="19464590" cy="443163"/>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Solicitudes de Peritajes</a:t>
          </a:r>
        </a:p>
      </xdr:txBody>
    </xdr:sp>
    <xdr:clientData/>
  </xdr:twoCellAnchor>
  <xdr:twoCellAnchor>
    <xdr:from>
      <xdr:col>17</xdr:col>
      <xdr:colOff>511342</xdr:colOff>
      <xdr:row>2</xdr:row>
      <xdr:rowOff>0</xdr:rowOff>
    </xdr:from>
    <xdr:to>
      <xdr:col>19</xdr:col>
      <xdr:colOff>20053</xdr:colOff>
      <xdr:row>4</xdr:row>
      <xdr:rowOff>50132</xdr:rowOff>
    </xdr:to>
    <xdr:sp macro="" textlink="">
      <xdr:nvSpPr>
        <xdr:cNvPr id="8" name="7 Pentágono">
          <a:hlinkClick xmlns:r="http://schemas.openxmlformats.org/officeDocument/2006/relationships" r:id="rId1"/>
          <a:extLst>
            <a:ext uri="{FF2B5EF4-FFF2-40B4-BE49-F238E27FC236}">
              <a16:creationId xmlns:a16="http://schemas.microsoft.com/office/drawing/2014/main" xmlns="" id="{00000000-0008-0000-0300-000008000000}"/>
            </a:ext>
          </a:extLst>
        </xdr:cNvPr>
        <xdr:cNvSpPr/>
      </xdr:nvSpPr>
      <xdr:spPr>
        <a:xfrm flipH="1">
          <a:off x="20814631" y="381000"/>
          <a:ext cx="1363580" cy="431132"/>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685800</xdr:colOff>
      <xdr:row>1</xdr:row>
      <xdr:rowOff>0</xdr:rowOff>
    </xdr:from>
    <xdr:to>
      <xdr:col>24</xdr:col>
      <xdr:colOff>476250</xdr:colOff>
      <xdr:row>4</xdr:row>
      <xdr:rowOff>171450</xdr:rowOff>
    </xdr:to>
    <xdr:sp macro="" textlink="">
      <xdr:nvSpPr>
        <xdr:cNvPr id="4" name="3 Rectángulo redondeado">
          <a:extLst>
            <a:ext uri="{FF2B5EF4-FFF2-40B4-BE49-F238E27FC236}">
              <a16:creationId xmlns:a16="http://schemas.microsoft.com/office/drawing/2014/main" xmlns="" id="{00000000-0008-0000-0400-000004000000}"/>
            </a:ext>
          </a:extLst>
        </xdr:cNvPr>
        <xdr:cNvSpPr/>
      </xdr:nvSpPr>
      <xdr:spPr>
        <a:xfrm>
          <a:off x="685800" y="190500"/>
          <a:ext cx="18678525" cy="7429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2019</a:t>
          </a:r>
        </a:p>
      </xdr:txBody>
    </xdr:sp>
    <xdr:clientData/>
  </xdr:twoCellAnchor>
  <xdr:twoCellAnchor editAs="oneCell">
    <xdr:from>
      <xdr:col>1</xdr:col>
      <xdr:colOff>66673</xdr:colOff>
      <xdr:row>5</xdr:row>
      <xdr:rowOff>38100</xdr:rowOff>
    </xdr:from>
    <xdr:to>
      <xdr:col>24</xdr:col>
      <xdr:colOff>400049</xdr:colOff>
      <xdr:row>7</xdr:row>
      <xdr:rowOff>47625</xdr:rowOff>
    </xdr:to>
    <xdr:sp macro="" textlink="">
      <xdr:nvSpPr>
        <xdr:cNvPr id="5" name="4 Rectángulo redondeado">
          <a:extLst>
            <a:ext uri="{FF2B5EF4-FFF2-40B4-BE49-F238E27FC236}">
              <a16:creationId xmlns:a16="http://schemas.microsoft.com/office/drawing/2014/main" xmlns="" id="{00000000-0008-0000-0400-000005000000}"/>
            </a:ext>
          </a:extLst>
        </xdr:cNvPr>
        <xdr:cNvSpPr/>
      </xdr:nvSpPr>
      <xdr:spPr>
        <a:xfrm>
          <a:off x="828673" y="990600"/>
          <a:ext cx="18459451"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Peritajes Realizados por Equipos Propios</a:t>
          </a:r>
        </a:p>
      </xdr:txBody>
    </xdr:sp>
    <xdr:clientData/>
  </xdr:twoCellAnchor>
  <xdr:twoCellAnchor>
    <xdr:from>
      <xdr:col>25</xdr:col>
      <xdr:colOff>0</xdr:colOff>
      <xdr:row>2</xdr:row>
      <xdr:rowOff>0</xdr:rowOff>
    </xdr:from>
    <xdr:to>
      <xdr:col>26</xdr:col>
      <xdr:colOff>533400</xdr:colOff>
      <xdr:row>4</xdr:row>
      <xdr:rowOff>28575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xmlns="" id="{00000000-0008-0000-0400-000007000000}"/>
            </a:ext>
          </a:extLst>
        </xdr:cNvPr>
        <xdr:cNvSpPr/>
      </xdr:nvSpPr>
      <xdr:spPr>
        <a:xfrm flipH="1">
          <a:off x="1965007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685800</xdr:colOff>
      <xdr:row>1</xdr:row>
      <xdr:rowOff>0</xdr:rowOff>
    </xdr:from>
    <xdr:to>
      <xdr:col>14</xdr:col>
      <xdr:colOff>838200</xdr:colOff>
      <xdr:row>4</xdr:row>
      <xdr:rowOff>152400</xdr:rowOff>
    </xdr:to>
    <xdr:sp macro="" textlink="">
      <xdr:nvSpPr>
        <xdr:cNvPr id="4" name="3 Rectángulo redondeado">
          <a:extLst>
            <a:ext uri="{FF2B5EF4-FFF2-40B4-BE49-F238E27FC236}">
              <a16:creationId xmlns:a16="http://schemas.microsoft.com/office/drawing/2014/main" xmlns="" id="{00000000-0008-0000-0500-000004000000}"/>
            </a:ext>
          </a:extLst>
        </xdr:cNvPr>
        <xdr:cNvSpPr/>
      </xdr:nvSpPr>
      <xdr:spPr>
        <a:xfrm>
          <a:off x="685800" y="190500"/>
          <a:ext cx="16002000" cy="7239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2019</a:t>
          </a:r>
        </a:p>
      </xdr:txBody>
    </xdr:sp>
    <xdr:clientData/>
  </xdr:twoCellAnchor>
  <xdr:twoCellAnchor editAs="oneCell">
    <xdr:from>
      <xdr:col>1</xdr:col>
      <xdr:colOff>66673</xdr:colOff>
      <xdr:row>5</xdr:row>
      <xdr:rowOff>38100</xdr:rowOff>
    </xdr:from>
    <xdr:to>
      <xdr:col>14</xdr:col>
      <xdr:colOff>714374</xdr:colOff>
      <xdr:row>6</xdr:row>
      <xdr:rowOff>180975</xdr:rowOff>
    </xdr:to>
    <xdr:sp macro="" textlink="">
      <xdr:nvSpPr>
        <xdr:cNvPr id="5" name="4 Rectángulo redondeado">
          <a:extLst>
            <a:ext uri="{FF2B5EF4-FFF2-40B4-BE49-F238E27FC236}">
              <a16:creationId xmlns:a16="http://schemas.microsoft.com/office/drawing/2014/main" xmlns="" id="{00000000-0008-0000-0500-000005000000}"/>
            </a:ext>
          </a:extLst>
        </xdr:cNvPr>
        <xdr:cNvSpPr/>
      </xdr:nvSpPr>
      <xdr:spPr>
        <a:xfrm>
          <a:off x="828673" y="990600"/>
          <a:ext cx="157353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Designación de Peritos</a:t>
          </a:r>
        </a:p>
      </xdr:txBody>
    </xdr:sp>
    <xdr:clientData/>
  </xdr:twoCellAnchor>
  <xdr:twoCellAnchor>
    <xdr:from>
      <xdr:col>16</xdr:col>
      <xdr:colOff>0</xdr:colOff>
      <xdr:row>2</xdr:row>
      <xdr:rowOff>0</xdr:rowOff>
    </xdr:from>
    <xdr:to>
      <xdr:col>17</xdr:col>
      <xdr:colOff>533400</xdr:colOff>
      <xdr:row>4</xdr:row>
      <xdr:rowOff>28575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xmlns="" id="{00000000-0008-0000-0500-000007000000}"/>
            </a:ext>
          </a:extLst>
        </xdr:cNvPr>
        <xdr:cNvSpPr/>
      </xdr:nvSpPr>
      <xdr:spPr>
        <a:xfrm flipH="1">
          <a:off x="1715452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733425</xdr:colOff>
      <xdr:row>1</xdr:row>
      <xdr:rowOff>0</xdr:rowOff>
    </xdr:from>
    <xdr:to>
      <xdr:col>9</xdr:col>
      <xdr:colOff>438151</xdr:colOff>
      <xdr:row>4</xdr:row>
      <xdr:rowOff>180975</xdr:rowOff>
    </xdr:to>
    <xdr:sp macro="" textlink="">
      <xdr:nvSpPr>
        <xdr:cNvPr id="4" name="3 Rectángulo redondeado">
          <a:extLst>
            <a:ext uri="{FF2B5EF4-FFF2-40B4-BE49-F238E27FC236}">
              <a16:creationId xmlns:a16="http://schemas.microsoft.com/office/drawing/2014/main" xmlns="" id="{00000000-0008-0000-0600-000004000000}"/>
            </a:ext>
          </a:extLst>
        </xdr:cNvPr>
        <xdr:cNvSpPr/>
      </xdr:nvSpPr>
      <xdr:spPr>
        <a:xfrm>
          <a:off x="733425" y="190500"/>
          <a:ext cx="7924801" cy="75247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2019</a:t>
          </a:r>
        </a:p>
      </xdr:txBody>
    </xdr:sp>
    <xdr:clientData/>
  </xdr:twoCellAnchor>
  <xdr:twoCellAnchor editAs="oneCell">
    <xdr:from>
      <xdr:col>1</xdr:col>
      <xdr:colOff>66675</xdr:colOff>
      <xdr:row>5</xdr:row>
      <xdr:rowOff>133350</xdr:rowOff>
    </xdr:from>
    <xdr:to>
      <xdr:col>9</xdr:col>
      <xdr:colOff>381000</xdr:colOff>
      <xdr:row>7</xdr:row>
      <xdr:rowOff>161925</xdr:rowOff>
    </xdr:to>
    <xdr:sp macro="" textlink="">
      <xdr:nvSpPr>
        <xdr:cNvPr id="5" name="4 Rectángulo redondeado">
          <a:extLst>
            <a:ext uri="{FF2B5EF4-FFF2-40B4-BE49-F238E27FC236}">
              <a16:creationId xmlns:a16="http://schemas.microsoft.com/office/drawing/2014/main" xmlns="" id="{00000000-0008-0000-0600-000005000000}"/>
            </a:ext>
          </a:extLst>
        </xdr:cNvPr>
        <xdr:cNvSpPr/>
      </xdr:nvSpPr>
      <xdr:spPr>
        <a:xfrm>
          <a:off x="828675" y="1085850"/>
          <a:ext cx="7772400" cy="4095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Tipos de Perito</a:t>
          </a:r>
        </a:p>
      </xdr:txBody>
    </xdr:sp>
    <xdr:clientData/>
  </xdr:twoCellAnchor>
  <xdr:twoCellAnchor>
    <xdr:from>
      <xdr:col>10</xdr:col>
      <xdr:colOff>228600</xdr:colOff>
      <xdr:row>2</xdr:row>
      <xdr:rowOff>0</xdr:rowOff>
    </xdr:from>
    <xdr:to>
      <xdr:col>12</xdr:col>
      <xdr:colOff>0</xdr:colOff>
      <xdr:row>4</xdr:row>
      <xdr:rowOff>28575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xmlns="" id="{00000000-0008-0000-0600-000007000000}"/>
            </a:ext>
          </a:extLst>
        </xdr:cNvPr>
        <xdr:cNvSpPr/>
      </xdr:nvSpPr>
      <xdr:spPr>
        <a:xfrm flipH="1">
          <a:off x="921067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6:R31"/>
  <sheetViews>
    <sheetView tabSelected="1" zoomScale="78" zoomScaleNormal="78" workbookViewId="0">
      <selection activeCell="Q37" sqref="Q37"/>
    </sheetView>
  </sheetViews>
  <sheetFormatPr baseColWidth="10" defaultRowHeight="15"/>
  <cols>
    <col min="1" max="16384" width="11.42578125" style="47"/>
  </cols>
  <sheetData>
    <row r="16" spans="3:18" ht="19.5">
      <c r="C16" s="44" t="s">
        <v>79</v>
      </c>
      <c r="D16" s="44"/>
      <c r="E16" s="44"/>
      <c r="F16" s="44"/>
      <c r="G16" s="44"/>
      <c r="H16" s="44"/>
      <c r="J16" s="49"/>
      <c r="K16" s="49"/>
      <c r="L16" s="49"/>
      <c r="M16" s="49"/>
      <c r="N16" s="49"/>
      <c r="O16" s="49"/>
      <c r="P16" s="49"/>
      <c r="Q16" s="49"/>
      <c r="R16" s="49"/>
    </row>
    <row r="17" spans="3:18" ht="19.5">
      <c r="D17" s="44"/>
      <c r="E17" s="44"/>
      <c r="F17" s="44"/>
      <c r="G17" s="44"/>
      <c r="H17" s="44"/>
      <c r="I17" s="44"/>
      <c r="J17" s="49"/>
      <c r="K17" s="49"/>
      <c r="L17" s="49"/>
      <c r="M17" s="49"/>
      <c r="N17" s="49"/>
      <c r="O17" s="49"/>
      <c r="P17" s="49"/>
      <c r="Q17" s="49"/>
      <c r="R17" s="49"/>
    </row>
    <row r="18" spans="3:18" ht="19.5">
      <c r="D18" s="63" t="s">
        <v>107</v>
      </c>
      <c r="E18" s="63"/>
      <c r="F18" s="63"/>
      <c r="G18" s="63"/>
      <c r="H18" s="63"/>
      <c r="I18" s="63"/>
      <c r="J18" s="49"/>
      <c r="K18" s="49"/>
      <c r="L18" s="49"/>
      <c r="M18" s="49"/>
      <c r="N18" s="49"/>
      <c r="O18" s="49"/>
      <c r="P18" s="49"/>
      <c r="Q18" s="49"/>
      <c r="R18" s="49"/>
    </row>
    <row r="19" spans="3:18" ht="19.5">
      <c r="D19" s="44"/>
      <c r="E19" s="44"/>
      <c r="F19" s="44"/>
      <c r="G19" s="44"/>
      <c r="H19" s="44"/>
      <c r="I19" s="44"/>
      <c r="J19" s="49"/>
      <c r="K19" s="49"/>
      <c r="L19" s="49"/>
      <c r="M19" s="49"/>
      <c r="N19" s="49"/>
      <c r="O19" s="49"/>
      <c r="P19" s="49"/>
      <c r="Q19" s="49"/>
      <c r="R19" s="49"/>
    </row>
    <row r="20" spans="3:18" ht="19.5">
      <c r="D20" s="63" t="s">
        <v>108</v>
      </c>
      <c r="E20" s="63"/>
      <c r="F20" s="63"/>
      <c r="G20" s="63"/>
      <c r="H20" s="63"/>
      <c r="I20" s="63"/>
      <c r="J20" s="49"/>
      <c r="K20" s="49"/>
      <c r="L20" s="49"/>
      <c r="M20" s="49"/>
      <c r="N20" s="49"/>
      <c r="O20" s="49"/>
      <c r="P20" s="49"/>
      <c r="Q20" s="49"/>
      <c r="R20" s="49"/>
    </row>
    <row r="21" spans="3:18" ht="19.5">
      <c r="D21" s="44"/>
      <c r="E21" s="44"/>
      <c r="F21" s="44"/>
      <c r="G21" s="44"/>
      <c r="H21" s="44"/>
      <c r="I21" s="44"/>
      <c r="J21" s="49"/>
      <c r="K21" s="49"/>
      <c r="L21" s="49"/>
      <c r="M21" s="49"/>
      <c r="N21" s="49"/>
      <c r="O21" s="49"/>
      <c r="P21" s="49"/>
      <c r="Q21" s="49"/>
      <c r="R21" s="49"/>
    </row>
    <row r="22" spans="3:18" ht="19.5">
      <c r="D22" s="63" t="s">
        <v>109</v>
      </c>
      <c r="E22" s="63"/>
      <c r="F22" s="63"/>
      <c r="G22" s="63"/>
      <c r="H22" s="63"/>
      <c r="I22" s="63"/>
      <c r="J22" s="63"/>
      <c r="K22" s="63"/>
      <c r="L22" s="49"/>
      <c r="M22" s="49"/>
      <c r="N22" s="49"/>
      <c r="O22" s="49"/>
      <c r="P22" s="49"/>
      <c r="Q22" s="49"/>
      <c r="R22" s="49"/>
    </row>
    <row r="23" spans="3:18" ht="19.5">
      <c r="D23" s="44"/>
      <c r="E23" s="44"/>
      <c r="F23" s="44"/>
      <c r="G23" s="44"/>
      <c r="H23" s="44"/>
      <c r="I23" s="44"/>
      <c r="J23" s="44"/>
      <c r="K23" s="44"/>
      <c r="L23" s="49"/>
      <c r="M23" s="49"/>
      <c r="N23" s="49"/>
      <c r="O23" s="49"/>
      <c r="P23" s="49"/>
      <c r="Q23" s="49"/>
      <c r="R23" s="49"/>
    </row>
    <row r="24" spans="3:18" ht="19.5">
      <c r="D24" s="63" t="s">
        <v>110</v>
      </c>
      <c r="E24" s="63"/>
      <c r="F24" s="63"/>
      <c r="G24" s="63"/>
      <c r="H24" s="63"/>
      <c r="I24" s="63"/>
      <c r="J24" s="49"/>
      <c r="K24" s="49"/>
      <c r="L24" s="49"/>
      <c r="M24" s="49"/>
      <c r="N24" s="49"/>
      <c r="O24" s="49"/>
      <c r="P24" s="49"/>
      <c r="Q24" s="49"/>
      <c r="R24" s="49"/>
    </row>
    <row r="25" spans="3:18" ht="19.5">
      <c r="D25" s="44"/>
      <c r="E25" s="44"/>
      <c r="F25" s="44"/>
      <c r="G25" s="44"/>
      <c r="H25" s="44"/>
      <c r="I25" s="44"/>
      <c r="J25" s="49"/>
      <c r="K25" s="49"/>
      <c r="L25" s="49"/>
      <c r="M25" s="49"/>
      <c r="N25" s="49"/>
      <c r="O25" s="49"/>
      <c r="P25" s="49"/>
      <c r="Q25" s="49"/>
      <c r="R25" s="49"/>
    </row>
    <row r="26" spans="3:18" ht="19.5">
      <c r="D26" s="63" t="s">
        <v>111</v>
      </c>
      <c r="E26" s="63"/>
      <c r="F26" s="63"/>
      <c r="G26" s="63"/>
      <c r="H26" s="63"/>
      <c r="I26" s="63"/>
      <c r="J26" s="49"/>
      <c r="K26" s="49"/>
      <c r="L26" s="49"/>
      <c r="M26" s="49"/>
      <c r="N26" s="49"/>
      <c r="O26" s="49"/>
      <c r="P26" s="49"/>
      <c r="Q26" s="49"/>
      <c r="R26" s="49"/>
    </row>
    <row r="31" spans="3:18" ht="23.25">
      <c r="C31" s="46" t="s">
        <v>81</v>
      </c>
      <c r="D31" s="46"/>
      <c r="E31" s="46"/>
      <c r="F31" s="46"/>
      <c r="G31" s="46"/>
      <c r="H31" s="46"/>
      <c r="I31" s="46"/>
      <c r="J31" s="46"/>
      <c r="K31" s="46"/>
      <c r="L31" s="46"/>
      <c r="M31" s="46"/>
      <c r="N31" s="46"/>
      <c r="O31" s="46"/>
      <c r="P31" s="46"/>
      <c r="Q31" s="46"/>
    </row>
  </sheetData>
  <mergeCells count="5">
    <mergeCell ref="D24:I24"/>
    <mergeCell ref="D26:I26"/>
    <mergeCell ref="D18:I18"/>
    <mergeCell ref="D20:I20"/>
    <mergeCell ref="D22:K22"/>
  </mergeCells>
  <hyperlinks>
    <hyperlink ref="C16:H16" location="Fuente!A1" display="Fuente"/>
    <hyperlink ref="D20:I20" location="'Solicitudes de Peritajes'!A1" display="Solicitudes de peritajes"/>
    <hyperlink ref="D24:I24" location="'Designacion de Peritos'!A1" display="Designacion de Peritos"/>
    <hyperlink ref="D18:I18" location="'Gasto en Total en Peritajes'!A1" display="Gasto Total en Peritajes"/>
    <hyperlink ref="D26:I26" location="'Tipos de Perito'!A1" display="Tipos de Perito"/>
    <hyperlink ref="D22:I22" location="'Peritajes Equipos Propios'!A1" display="Peritajes Realizados por Equipos propio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3:K19"/>
  <sheetViews>
    <sheetView workbookViewId="0">
      <selection activeCell="F11" sqref="F11"/>
    </sheetView>
  </sheetViews>
  <sheetFormatPr baseColWidth="10" defaultRowHeight="15"/>
  <cols>
    <col min="1" max="16384" width="11.42578125" style="47"/>
  </cols>
  <sheetData>
    <row r="13" spans="3:11" ht="18">
      <c r="C13" s="50" t="s">
        <v>0</v>
      </c>
    </row>
    <row r="15" spans="3:11" ht="15" customHeight="1">
      <c r="D15" s="64" t="s">
        <v>1</v>
      </c>
      <c r="E15" s="64"/>
      <c r="F15" s="64"/>
      <c r="G15" s="64"/>
      <c r="H15" s="64"/>
      <c r="I15" s="64"/>
      <c r="J15" s="64"/>
      <c r="K15" s="48"/>
    </row>
    <row r="16" spans="3:11" ht="15" customHeight="1">
      <c r="D16" s="64"/>
      <c r="E16" s="64"/>
      <c r="F16" s="64"/>
      <c r="G16" s="64"/>
      <c r="H16" s="64"/>
      <c r="I16" s="64"/>
      <c r="J16" s="64"/>
      <c r="K16" s="48"/>
    </row>
    <row r="17" spans="4:11" ht="15" customHeight="1">
      <c r="D17" s="64"/>
      <c r="E17" s="64"/>
      <c r="F17" s="64"/>
      <c r="G17" s="64"/>
      <c r="H17" s="64"/>
      <c r="I17" s="64"/>
      <c r="J17" s="64"/>
      <c r="K17" s="48"/>
    </row>
    <row r="18" spans="4:11" ht="15" customHeight="1">
      <c r="D18" s="64"/>
      <c r="E18" s="64"/>
      <c r="F18" s="64"/>
      <c r="G18" s="64"/>
      <c r="H18" s="64"/>
      <c r="I18" s="64"/>
      <c r="J18" s="64"/>
      <c r="K18" s="48"/>
    </row>
    <row r="19" spans="4:11" ht="15" customHeight="1"/>
  </sheetData>
  <mergeCells count="1">
    <mergeCell ref="D15:J18"/>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M24"/>
  <sheetViews>
    <sheetView workbookViewId="0">
      <selection activeCell="N13" sqref="N13"/>
    </sheetView>
  </sheetViews>
  <sheetFormatPr baseColWidth="10" defaultRowHeight="15"/>
  <cols>
    <col min="3" max="3" width="21.140625" customWidth="1"/>
    <col min="4" max="5" width="22.85546875" bestFit="1" customWidth="1"/>
    <col min="6" max="6" width="15.5703125" bestFit="1" customWidth="1"/>
    <col min="7" max="7" width="14.5703125" customWidth="1"/>
    <col min="9" max="9" width="12.7109375" bestFit="1" customWidth="1"/>
    <col min="11" max="11" width="17.42578125" customWidth="1"/>
  </cols>
  <sheetData>
    <row r="10" spans="3:9" ht="30.75" thickBot="1">
      <c r="C10" s="2">
        <v>2019</v>
      </c>
      <c r="D10" s="1" t="s">
        <v>19</v>
      </c>
      <c r="E10" s="1" t="s">
        <v>2</v>
      </c>
      <c r="F10" s="1" t="s">
        <v>43</v>
      </c>
      <c r="G10" s="1" t="s">
        <v>17</v>
      </c>
    </row>
    <row r="11" spans="3:9" ht="15.75" thickBot="1">
      <c r="C11" s="5" t="s">
        <v>3</v>
      </c>
      <c r="D11" s="58">
        <v>1747451.78</v>
      </c>
      <c r="E11" s="5"/>
      <c r="F11" s="6">
        <v>8414240</v>
      </c>
      <c r="G11" s="7">
        <f>+D11/F11</f>
        <v>0.2076779103044363</v>
      </c>
    </row>
    <row r="12" spans="3:9" ht="15.75" thickBot="1">
      <c r="C12" s="5" t="s">
        <v>4</v>
      </c>
      <c r="D12" s="58">
        <v>66351.08</v>
      </c>
      <c r="E12" s="5"/>
      <c r="F12" s="6">
        <v>1319291</v>
      </c>
      <c r="G12" s="7">
        <f>+D12/F12</f>
        <v>5.0292983125027002E-2</v>
      </c>
    </row>
    <row r="13" spans="3:9" ht="15.75" thickBot="1">
      <c r="C13" s="5" t="s">
        <v>6</v>
      </c>
      <c r="D13" s="58">
        <v>216568.3</v>
      </c>
      <c r="E13" s="5"/>
      <c r="F13" s="6">
        <v>1022800</v>
      </c>
      <c r="G13" s="7">
        <f>+D13/F13</f>
        <v>0.21174061400078215</v>
      </c>
    </row>
    <row r="14" spans="3:9" ht="15.75" thickBot="1">
      <c r="C14" s="5" t="s">
        <v>7</v>
      </c>
      <c r="D14" s="59" t="s">
        <v>5</v>
      </c>
      <c r="E14" s="5"/>
      <c r="F14" s="6">
        <v>2153389</v>
      </c>
      <c r="G14" s="56" t="s">
        <v>5</v>
      </c>
    </row>
    <row r="15" spans="3:9" ht="15.75" thickBot="1">
      <c r="C15" s="5" t="s">
        <v>8</v>
      </c>
      <c r="D15" s="58">
        <v>170935.29</v>
      </c>
      <c r="E15" s="5"/>
      <c r="F15" s="6">
        <v>581078</v>
      </c>
      <c r="G15" s="7">
        <f t="shared" ref="G15:G22" si="0">+D15/F15</f>
        <v>0.29416926815332883</v>
      </c>
      <c r="I15" s="33"/>
    </row>
    <row r="16" spans="3:9" ht="15.75" thickBot="1">
      <c r="C16" s="5" t="s">
        <v>9</v>
      </c>
      <c r="D16" s="58">
        <v>921591.45</v>
      </c>
      <c r="E16" s="5"/>
      <c r="F16" s="6">
        <v>7675217</v>
      </c>
      <c r="G16" s="7">
        <f t="shared" si="0"/>
        <v>0.12007366697254292</v>
      </c>
      <c r="I16" s="33"/>
    </row>
    <row r="17" spans="3:13" ht="15.75" thickBot="1">
      <c r="C17" s="5" t="s">
        <v>10</v>
      </c>
      <c r="D17" s="58">
        <v>892976.2</v>
      </c>
      <c r="E17" s="5"/>
      <c r="F17" s="6">
        <v>5003769</v>
      </c>
      <c r="G17" s="7">
        <f t="shared" si="0"/>
        <v>0.17846071631204397</v>
      </c>
      <c r="K17" s="33"/>
    </row>
    <row r="18" spans="3:13" ht="15.75" thickBot="1">
      <c r="C18" s="5" t="s">
        <v>11</v>
      </c>
      <c r="D18" s="58">
        <v>574155.87</v>
      </c>
      <c r="E18" s="5"/>
      <c r="F18" s="6">
        <v>2699499</v>
      </c>
      <c r="G18" s="7">
        <f t="shared" si="0"/>
        <v>0.21268978799399443</v>
      </c>
    </row>
    <row r="19" spans="3:13" ht="15.75" thickBot="1">
      <c r="C19" s="5" t="s">
        <v>12</v>
      </c>
      <c r="D19" s="58">
        <v>216766.94</v>
      </c>
      <c r="E19" s="5"/>
      <c r="F19" s="6">
        <v>6663394</v>
      </c>
      <c r="G19" s="7">
        <f t="shared" si="0"/>
        <v>3.2531010473041216E-2</v>
      </c>
      <c r="M19" s="62"/>
    </row>
    <row r="20" spans="3:13" ht="15.75" thickBot="1">
      <c r="C20" s="5" t="s">
        <v>13</v>
      </c>
      <c r="D20" s="58">
        <v>140898.53</v>
      </c>
      <c r="E20" s="5"/>
      <c r="F20" s="6">
        <v>654214</v>
      </c>
      <c r="G20" s="7">
        <f t="shared" si="0"/>
        <v>0.21537070438724942</v>
      </c>
    </row>
    <row r="21" spans="3:13" ht="15.75" thickBot="1">
      <c r="C21" s="5" t="s">
        <v>14</v>
      </c>
      <c r="D21" s="58">
        <v>75606.83</v>
      </c>
      <c r="E21" s="5"/>
      <c r="F21" s="6">
        <v>2207776</v>
      </c>
      <c r="G21" s="7">
        <f t="shared" si="0"/>
        <v>3.4245697933123653E-2</v>
      </c>
      <c r="M21" s="28"/>
    </row>
    <row r="22" spans="3:13" ht="15.75" thickBot="1">
      <c r="C22" s="5" t="s">
        <v>18</v>
      </c>
      <c r="D22" s="58">
        <v>11052.33</v>
      </c>
      <c r="E22" s="5"/>
      <c r="F22" s="6">
        <v>316798</v>
      </c>
      <c r="G22" s="7">
        <f t="shared" si="0"/>
        <v>3.4887625553191623E-2</v>
      </c>
      <c r="I22" s="40"/>
    </row>
    <row r="23" spans="3:13" ht="15.75" thickBot="1">
      <c r="C23" s="5" t="s">
        <v>15</v>
      </c>
      <c r="D23" s="58">
        <v>1066570.3600000001</v>
      </c>
      <c r="E23" s="7"/>
      <c r="F23" s="6">
        <v>8314743</v>
      </c>
      <c r="G23" s="7">
        <f>+D23/F23</f>
        <v>0.12827460331606161</v>
      </c>
    </row>
    <row r="24" spans="3:13" ht="32.25" customHeight="1" thickBot="1">
      <c r="C24" s="3" t="s">
        <v>16</v>
      </c>
      <c r="D24" s="60">
        <v>4894054.16</v>
      </c>
      <c r="E24" s="8">
        <f>SUM(E23)</f>
        <v>0</v>
      </c>
      <c r="F24" s="4">
        <f>SUM(F11:F23)</f>
        <v>47026208</v>
      </c>
      <c r="G24" s="57">
        <f>+D24/F24</f>
        <v>0.10407078027639396</v>
      </c>
    </row>
  </sheetData>
  <pageMargins left="0.7" right="0.7" top="0.75" bottom="0.75" header="0.3" footer="0.3"/>
  <pageSetup paperSize="9" orientation="portrait" verticalDpi="300" r:id="rId1"/>
  <ignoredErrors>
    <ignoredError sqref="E24:G2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S47"/>
  <sheetViews>
    <sheetView zoomScale="95" zoomScaleNormal="95" workbookViewId="0">
      <selection activeCell="S29" sqref="S29"/>
    </sheetView>
  </sheetViews>
  <sheetFormatPr baseColWidth="10" defaultRowHeight="15"/>
  <cols>
    <col min="1" max="1" width="3.7109375" customWidth="1"/>
    <col min="2" max="2" width="7.42578125" customWidth="1"/>
    <col min="3" max="3" width="89.7109375" customWidth="1"/>
    <col min="4" max="4" width="15.85546875" customWidth="1"/>
    <col min="5" max="5" width="13.140625" customWidth="1"/>
    <col min="8" max="8" width="12.28515625" customWidth="1"/>
    <col min="9" max="9" width="13" customWidth="1"/>
    <col min="10" max="10" width="16.42578125" customWidth="1"/>
    <col min="11" max="11" width="21.28515625" customWidth="1"/>
    <col min="14" max="14" width="18.5703125" customWidth="1"/>
    <col min="15" max="15" width="18.28515625" customWidth="1"/>
    <col min="16" max="16" width="12.7109375" customWidth="1"/>
    <col min="17" max="17" width="17" customWidth="1"/>
    <col min="18" max="18" width="19.140625" customWidth="1"/>
    <col min="19" max="19" width="56.7109375" customWidth="1"/>
  </cols>
  <sheetData>
    <row r="10" spans="3:19" ht="54.75" customHeight="1" thickBot="1">
      <c r="C10" s="14" t="s">
        <v>20</v>
      </c>
      <c r="D10" s="14" t="s">
        <v>82</v>
      </c>
      <c r="E10" s="14" t="s">
        <v>3</v>
      </c>
      <c r="F10" s="14" t="s">
        <v>4</v>
      </c>
      <c r="G10" s="14" t="s">
        <v>6</v>
      </c>
      <c r="H10" s="14" t="s">
        <v>7</v>
      </c>
      <c r="I10" s="14" t="s">
        <v>8</v>
      </c>
      <c r="J10" s="14" t="s">
        <v>9</v>
      </c>
      <c r="K10" s="14" t="s">
        <v>100</v>
      </c>
      <c r="L10" s="14" t="s">
        <v>11</v>
      </c>
      <c r="M10" s="14" t="s">
        <v>12</v>
      </c>
      <c r="N10" s="14" t="s">
        <v>101</v>
      </c>
      <c r="O10" s="14" t="s">
        <v>18</v>
      </c>
      <c r="P10" s="14" t="s">
        <v>15</v>
      </c>
      <c r="Q10" s="41" t="s">
        <v>102</v>
      </c>
      <c r="R10" s="42" t="s">
        <v>94</v>
      </c>
    </row>
    <row r="11" spans="3:19" ht="15.75" thickBot="1">
      <c r="C11" s="29" t="s">
        <v>21</v>
      </c>
      <c r="D11" s="35" t="s">
        <v>83</v>
      </c>
      <c r="E11" s="32">
        <v>15796</v>
      </c>
      <c r="F11" s="32"/>
      <c r="G11" s="32">
        <v>248</v>
      </c>
      <c r="H11" s="32">
        <v>3185</v>
      </c>
      <c r="I11" s="32"/>
      <c r="J11" s="32">
        <v>13499</v>
      </c>
      <c r="K11" s="32">
        <v>22690</v>
      </c>
      <c r="L11" s="32"/>
      <c r="M11" s="32">
        <v>2</v>
      </c>
      <c r="N11" s="32">
        <v>282</v>
      </c>
      <c r="O11" s="32"/>
      <c r="P11" s="32"/>
      <c r="Q11" s="32">
        <v>840</v>
      </c>
      <c r="R11" s="35" t="s">
        <v>95</v>
      </c>
      <c r="S11" s="29" t="s">
        <v>21</v>
      </c>
    </row>
    <row r="12" spans="3:19" ht="15.75" thickBot="1">
      <c r="C12" s="29" t="s">
        <v>22</v>
      </c>
      <c r="D12" s="35" t="s">
        <v>84</v>
      </c>
      <c r="E12" s="32">
        <v>2459</v>
      </c>
      <c r="F12" s="32">
        <v>2</v>
      </c>
      <c r="G12" s="32">
        <v>137</v>
      </c>
      <c r="H12" s="32">
        <v>105</v>
      </c>
      <c r="I12" s="32">
        <v>96</v>
      </c>
      <c r="J12" s="32">
        <v>2760</v>
      </c>
      <c r="K12" s="32">
        <v>8</v>
      </c>
      <c r="L12" s="32"/>
      <c r="M12" s="32">
        <v>6</v>
      </c>
      <c r="N12" s="32">
        <v>36</v>
      </c>
      <c r="O12" s="32"/>
      <c r="P12" s="32"/>
      <c r="Q12" s="32">
        <v>11</v>
      </c>
      <c r="R12" s="35" t="s">
        <v>96</v>
      </c>
      <c r="S12" s="29" t="s">
        <v>22</v>
      </c>
    </row>
    <row r="13" spans="3:19" ht="15.75" thickBot="1">
      <c r="C13" s="29" t="s">
        <v>23</v>
      </c>
      <c r="D13" s="35" t="s">
        <v>85</v>
      </c>
      <c r="E13" s="32">
        <v>48</v>
      </c>
      <c r="F13" s="32">
        <v>3</v>
      </c>
      <c r="G13" s="32">
        <v>23</v>
      </c>
      <c r="H13" s="32">
        <v>221</v>
      </c>
      <c r="I13" s="32"/>
      <c r="J13" s="32">
        <v>12</v>
      </c>
      <c r="K13" s="32"/>
      <c r="L13" s="32"/>
      <c r="M13" s="32">
        <v>12</v>
      </c>
      <c r="N13" s="32">
        <v>25</v>
      </c>
      <c r="O13" s="32"/>
      <c r="P13" s="32"/>
      <c r="Q13" s="32"/>
      <c r="R13" s="35" t="s">
        <v>97</v>
      </c>
      <c r="S13" s="29" t="s">
        <v>23</v>
      </c>
    </row>
    <row r="14" spans="3:19" ht="15.75" thickBot="1">
      <c r="C14" s="29" t="s">
        <v>24</v>
      </c>
      <c r="D14" s="35" t="s">
        <v>86</v>
      </c>
      <c r="E14" s="32">
        <v>9</v>
      </c>
      <c r="F14" s="32">
        <v>2</v>
      </c>
      <c r="G14" s="32">
        <v>5</v>
      </c>
      <c r="H14" s="32">
        <v>2</v>
      </c>
      <c r="I14" s="32"/>
      <c r="J14" s="32">
        <v>2</v>
      </c>
      <c r="K14" s="32">
        <v>3</v>
      </c>
      <c r="L14" s="32"/>
      <c r="M14" s="32">
        <v>1</v>
      </c>
      <c r="N14" s="32">
        <v>2</v>
      </c>
      <c r="O14" s="32"/>
      <c r="P14" s="32"/>
      <c r="Q14" s="32"/>
      <c r="R14" s="35" t="s">
        <v>96</v>
      </c>
      <c r="S14" s="29" t="s">
        <v>24</v>
      </c>
    </row>
    <row r="15" spans="3:19" ht="15.75" thickBot="1">
      <c r="C15" s="29" t="s">
        <v>25</v>
      </c>
      <c r="D15" s="35" t="s">
        <v>87</v>
      </c>
      <c r="E15" s="32">
        <v>70</v>
      </c>
      <c r="F15" s="32">
        <v>2</v>
      </c>
      <c r="G15" s="32"/>
      <c r="H15" s="32">
        <v>3</v>
      </c>
      <c r="I15" s="32"/>
      <c r="J15" s="32">
        <v>46</v>
      </c>
      <c r="K15" s="32"/>
      <c r="L15" s="32"/>
      <c r="M15" s="32">
        <v>5</v>
      </c>
      <c r="N15" s="32">
        <v>4</v>
      </c>
      <c r="O15" s="32">
        <v>1</v>
      </c>
      <c r="P15" s="32"/>
      <c r="Q15" s="32">
        <v>17</v>
      </c>
      <c r="R15" s="35" t="s">
        <v>97</v>
      </c>
      <c r="S15" s="29" t="s">
        <v>25</v>
      </c>
    </row>
    <row r="16" spans="3:19" ht="15.75" thickBot="1">
      <c r="C16" s="29" t="s">
        <v>26</v>
      </c>
      <c r="D16" s="35" t="s">
        <v>88</v>
      </c>
      <c r="E16" s="32">
        <v>597</v>
      </c>
      <c r="F16" s="32">
        <v>18</v>
      </c>
      <c r="G16" s="32">
        <v>25</v>
      </c>
      <c r="H16" s="32">
        <v>48</v>
      </c>
      <c r="I16" s="32"/>
      <c r="J16" s="32">
        <v>51</v>
      </c>
      <c r="K16" s="32">
        <v>2</v>
      </c>
      <c r="L16" s="32"/>
      <c r="M16" s="32">
        <v>9</v>
      </c>
      <c r="N16" s="32">
        <v>28</v>
      </c>
      <c r="O16" s="32"/>
      <c r="P16" s="32"/>
      <c r="Q16" s="32">
        <v>3</v>
      </c>
      <c r="R16" s="35" t="s">
        <v>98</v>
      </c>
      <c r="S16" s="29" t="s">
        <v>26</v>
      </c>
    </row>
    <row r="17" spans="3:19" ht="23.25" thickBot="1">
      <c r="C17" s="29" t="s">
        <v>27</v>
      </c>
      <c r="D17" s="35" t="s">
        <v>89</v>
      </c>
      <c r="E17" s="32">
        <v>1178</v>
      </c>
      <c r="F17" s="32">
        <v>6</v>
      </c>
      <c r="G17" s="32">
        <v>51</v>
      </c>
      <c r="H17" s="32">
        <v>23</v>
      </c>
      <c r="I17" s="32"/>
      <c r="J17" s="32">
        <v>121</v>
      </c>
      <c r="K17" s="32"/>
      <c r="L17" s="32"/>
      <c r="M17" s="32">
        <v>135</v>
      </c>
      <c r="N17" s="32">
        <v>12</v>
      </c>
      <c r="O17" s="32"/>
      <c r="P17" s="32"/>
      <c r="Q17" s="32">
        <v>108</v>
      </c>
      <c r="R17" s="35" t="s">
        <v>98</v>
      </c>
      <c r="S17" s="29" t="s">
        <v>27</v>
      </c>
    </row>
    <row r="18" spans="3:19" ht="15.75" thickBot="1">
      <c r="C18" s="36" t="s">
        <v>28</v>
      </c>
      <c r="D18" s="35" t="s">
        <v>90</v>
      </c>
      <c r="E18" s="32">
        <v>520</v>
      </c>
      <c r="F18" s="32"/>
      <c r="G18" s="32">
        <v>14</v>
      </c>
      <c r="H18" s="32">
        <v>118</v>
      </c>
      <c r="I18" s="32"/>
      <c r="J18" s="32">
        <v>27</v>
      </c>
      <c r="K18" s="32"/>
      <c r="L18" s="32"/>
      <c r="M18" s="32">
        <v>7</v>
      </c>
      <c r="N18" s="32">
        <v>17</v>
      </c>
      <c r="O18" s="32"/>
      <c r="P18" s="32"/>
      <c r="Q18" s="32"/>
      <c r="R18" s="35" t="s">
        <v>97</v>
      </c>
      <c r="S18" s="36" t="s">
        <v>28</v>
      </c>
    </row>
    <row r="19" spans="3:19" ht="15.75" thickBot="1">
      <c r="C19" s="29" t="s">
        <v>29</v>
      </c>
      <c r="D19" s="35" t="s">
        <v>87</v>
      </c>
      <c r="E19" s="32">
        <v>554</v>
      </c>
      <c r="F19" s="32">
        <v>236</v>
      </c>
      <c r="G19" s="32">
        <v>30</v>
      </c>
      <c r="H19" s="32">
        <v>164</v>
      </c>
      <c r="I19" s="32"/>
      <c r="J19" s="32">
        <v>24</v>
      </c>
      <c r="K19" s="32">
        <v>351</v>
      </c>
      <c r="L19" s="32"/>
      <c r="M19" s="32">
        <v>4</v>
      </c>
      <c r="N19" s="32">
        <v>8</v>
      </c>
      <c r="O19" s="32"/>
      <c r="P19" s="32"/>
      <c r="Q19" s="32">
        <v>3</v>
      </c>
      <c r="R19" s="35" t="s">
        <v>97</v>
      </c>
      <c r="S19" s="29" t="s">
        <v>29</v>
      </c>
    </row>
    <row r="20" spans="3:19" ht="15.75" thickBot="1">
      <c r="C20" s="29" t="s">
        <v>30</v>
      </c>
      <c r="D20" s="35" t="s">
        <v>87</v>
      </c>
      <c r="E20" s="32">
        <v>762</v>
      </c>
      <c r="F20" s="32"/>
      <c r="G20" s="32">
        <v>14</v>
      </c>
      <c r="H20" s="32">
        <v>943</v>
      </c>
      <c r="I20" s="32"/>
      <c r="J20" s="32">
        <v>132</v>
      </c>
      <c r="K20" s="32">
        <v>379</v>
      </c>
      <c r="L20" s="32"/>
      <c r="M20" s="32">
        <v>2</v>
      </c>
      <c r="N20" s="32">
        <v>29</v>
      </c>
      <c r="O20" s="32">
        <v>1</v>
      </c>
      <c r="P20" s="32"/>
      <c r="Q20" s="32">
        <v>5</v>
      </c>
      <c r="R20" s="35" t="s">
        <v>96</v>
      </c>
      <c r="S20" s="29" t="s">
        <v>30</v>
      </c>
    </row>
    <row r="21" spans="3:19" ht="15.75" thickBot="1">
      <c r="C21" s="29" t="s">
        <v>31</v>
      </c>
      <c r="D21" s="35" t="s">
        <v>91</v>
      </c>
      <c r="E21" s="32">
        <v>16</v>
      </c>
      <c r="F21" s="32"/>
      <c r="G21" s="32">
        <v>3</v>
      </c>
      <c r="H21" s="32">
        <v>5</v>
      </c>
      <c r="I21" s="32"/>
      <c r="J21" s="32">
        <v>2</v>
      </c>
      <c r="K21" s="32">
        <v>2</v>
      </c>
      <c r="L21" s="32"/>
      <c r="M21" s="32">
        <v>2</v>
      </c>
      <c r="N21" s="32"/>
      <c r="O21" s="32"/>
      <c r="P21" s="32"/>
      <c r="Q21" s="32"/>
      <c r="R21" s="35" t="s">
        <v>97</v>
      </c>
      <c r="S21" s="29" t="s">
        <v>31</v>
      </c>
    </row>
    <row r="22" spans="3:19" ht="15.75" thickBot="1">
      <c r="C22" s="29" t="s">
        <v>32</v>
      </c>
      <c r="D22" s="35" t="s">
        <v>92</v>
      </c>
      <c r="E22" s="32">
        <v>136</v>
      </c>
      <c r="F22" s="32"/>
      <c r="G22" s="32">
        <v>20</v>
      </c>
      <c r="H22" s="32">
        <v>104</v>
      </c>
      <c r="I22" s="32"/>
      <c r="J22" s="32">
        <v>94</v>
      </c>
      <c r="K22" s="32">
        <v>99</v>
      </c>
      <c r="L22" s="32"/>
      <c r="M22" s="32"/>
      <c r="N22" s="32"/>
      <c r="O22" s="32"/>
      <c r="P22" s="32"/>
      <c r="Q22" s="32"/>
      <c r="R22" s="35" t="s">
        <v>99</v>
      </c>
      <c r="S22" s="29" t="s">
        <v>32</v>
      </c>
    </row>
    <row r="23" spans="3:19" ht="15.75" thickBot="1">
      <c r="C23" s="37" t="s">
        <v>33</v>
      </c>
      <c r="D23" s="34"/>
      <c r="E23" s="32">
        <v>464</v>
      </c>
      <c r="F23" s="32">
        <v>15</v>
      </c>
      <c r="G23" s="32"/>
      <c r="H23" s="32">
        <v>36</v>
      </c>
      <c r="I23" s="32"/>
      <c r="J23" s="32">
        <v>10</v>
      </c>
      <c r="K23" s="32"/>
      <c r="L23" s="32"/>
      <c r="M23" s="32">
        <v>1</v>
      </c>
      <c r="N23" s="32">
        <v>29</v>
      </c>
      <c r="O23" s="32"/>
      <c r="P23" s="32"/>
      <c r="Q23" s="32">
        <v>20</v>
      </c>
      <c r="R23" s="34"/>
      <c r="S23" s="37" t="s">
        <v>33</v>
      </c>
    </row>
    <row r="24" spans="3:19" ht="29.25" customHeight="1" thickBot="1">
      <c r="C24" s="11" t="s">
        <v>16</v>
      </c>
      <c r="D24" s="11"/>
      <c r="E24" s="13">
        <v>22609</v>
      </c>
      <c r="F24" s="13">
        <v>284</v>
      </c>
      <c r="G24" s="13">
        <f>SUM(G11:G23)</f>
        <v>570</v>
      </c>
      <c r="H24" s="13">
        <f t="shared" ref="H24:J24" si="0">SUM(H11:H23)</f>
        <v>4957</v>
      </c>
      <c r="I24" s="13">
        <v>96</v>
      </c>
      <c r="J24" s="13">
        <f t="shared" si="0"/>
        <v>16780</v>
      </c>
      <c r="K24" s="13">
        <v>23534</v>
      </c>
      <c r="L24" s="13">
        <v>3823</v>
      </c>
      <c r="M24" s="13">
        <f>SUM(M11:M23)</f>
        <v>186</v>
      </c>
      <c r="N24" s="13">
        <v>472</v>
      </c>
      <c r="O24" s="13">
        <v>2</v>
      </c>
      <c r="P24" s="13"/>
      <c r="Q24" s="13">
        <v>1007</v>
      </c>
    </row>
    <row r="26" spans="3:19">
      <c r="C26" s="43" t="s">
        <v>117</v>
      </c>
    </row>
    <row r="27" spans="3:19">
      <c r="C27" s="43" t="s">
        <v>103</v>
      </c>
    </row>
    <row r="28" spans="3:19">
      <c r="C28" s="43" t="s">
        <v>104</v>
      </c>
    </row>
    <row r="30" spans="3:19" ht="33.75" customHeight="1" thickBot="1">
      <c r="C30" s="14" t="s">
        <v>34</v>
      </c>
      <c r="D30" s="14" t="s">
        <v>82</v>
      </c>
      <c r="E30" s="14" t="s">
        <v>3</v>
      </c>
      <c r="F30" s="14" t="s">
        <v>4</v>
      </c>
      <c r="G30" s="14" t="s">
        <v>6</v>
      </c>
      <c r="H30" s="14" t="s">
        <v>7</v>
      </c>
      <c r="I30" s="14" t="s">
        <v>8</v>
      </c>
      <c r="J30" s="14" t="s">
        <v>9</v>
      </c>
      <c r="K30" s="14" t="s">
        <v>42</v>
      </c>
      <c r="L30" s="14" t="s">
        <v>11</v>
      </c>
      <c r="M30" s="14" t="s">
        <v>12</v>
      </c>
      <c r="N30" s="14" t="s">
        <v>106</v>
      </c>
      <c r="O30" s="14" t="s">
        <v>18</v>
      </c>
      <c r="P30" s="14" t="s">
        <v>15</v>
      </c>
      <c r="Q30" s="14" t="s">
        <v>13</v>
      </c>
    </row>
    <row r="31" spans="3:19" ht="15.75" thickBot="1">
      <c r="C31" s="29" t="s">
        <v>77</v>
      </c>
      <c r="D31" s="38">
        <v>1500</v>
      </c>
      <c r="E31" s="32">
        <v>3172</v>
      </c>
      <c r="F31" s="32"/>
      <c r="G31" s="32">
        <v>9</v>
      </c>
      <c r="H31" s="32"/>
      <c r="I31" s="32">
        <v>359</v>
      </c>
      <c r="J31" s="32">
        <v>131</v>
      </c>
      <c r="K31" s="32"/>
      <c r="L31" s="32"/>
      <c r="M31" s="32"/>
      <c r="N31" s="32" t="s">
        <v>113</v>
      </c>
      <c r="O31" s="32">
        <v>6</v>
      </c>
      <c r="P31" s="12"/>
      <c r="Q31" s="12">
        <v>2</v>
      </c>
    </row>
    <row r="32" spans="3:19" ht="15.75" thickBot="1">
      <c r="C32" s="29" t="s">
        <v>78</v>
      </c>
      <c r="D32" s="38">
        <v>1500</v>
      </c>
      <c r="E32" s="32">
        <v>10</v>
      </c>
      <c r="F32" s="32">
        <v>2</v>
      </c>
      <c r="G32" s="32">
        <v>7</v>
      </c>
      <c r="H32" s="32"/>
      <c r="I32" s="32">
        <v>14</v>
      </c>
      <c r="J32" s="32">
        <v>9</v>
      </c>
      <c r="K32" s="32"/>
      <c r="L32" s="32"/>
      <c r="M32" s="32"/>
      <c r="N32" s="32">
        <v>24</v>
      </c>
      <c r="O32" s="32">
        <v>3</v>
      </c>
      <c r="P32" s="12"/>
      <c r="Q32" s="12">
        <v>2</v>
      </c>
    </row>
    <row r="33" spans="3:16">
      <c r="D33" s="15"/>
      <c r="E33" s="15"/>
      <c r="F33" s="15"/>
      <c r="G33" s="15"/>
      <c r="H33" s="15"/>
      <c r="I33" s="15"/>
      <c r="J33" s="15"/>
      <c r="K33" s="15"/>
      <c r="L33" s="15"/>
      <c r="M33" s="15"/>
      <c r="N33" s="15"/>
      <c r="O33" s="15"/>
      <c r="P33" s="15"/>
    </row>
    <row r="34" spans="3:16">
      <c r="C34" s="43" t="s">
        <v>105</v>
      </c>
      <c r="D34" s="15"/>
      <c r="E34" s="15"/>
      <c r="F34" s="15"/>
      <c r="G34" s="15"/>
      <c r="H34" s="15"/>
      <c r="I34" s="15"/>
      <c r="J34" s="15"/>
      <c r="K34" s="15"/>
      <c r="L34" s="15"/>
      <c r="M34" s="15"/>
      <c r="N34" s="15"/>
      <c r="O34" s="15"/>
      <c r="P34" s="15"/>
    </row>
    <row r="38" spans="3:16" ht="28.5" customHeight="1" thickBot="1">
      <c r="C38" s="14" t="s">
        <v>35</v>
      </c>
    </row>
    <row r="39" spans="3:16" ht="15.75" thickBot="1">
      <c r="C39" s="17" t="s">
        <v>36</v>
      </c>
      <c r="D39" s="39"/>
    </row>
    <row r="40" spans="3:16" ht="32.25" customHeight="1">
      <c r="C40" s="14" t="s">
        <v>20</v>
      </c>
      <c r="D40" s="31" t="s">
        <v>37</v>
      </c>
    </row>
    <row r="41" spans="3:16" ht="15.75" thickBot="1">
      <c r="C41" s="9" t="s">
        <v>116</v>
      </c>
      <c r="D41">
        <v>510</v>
      </c>
    </row>
    <row r="42" spans="3:16" ht="15.75" thickBot="1">
      <c r="C42" s="10" t="s">
        <v>38</v>
      </c>
      <c r="D42">
        <v>248</v>
      </c>
    </row>
    <row r="43" spans="3:16" ht="15.75" thickBot="1">
      <c r="C43" s="10" t="s">
        <v>39</v>
      </c>
      <c r="D43">
        <v>732</v>
      </c>
    </row>
    <row r="44" spans="3:16" ht="15.75" thickBot="1">
      <c r="C44" s="10" t="s">
        <v>40</v>
      </c>
      <c r="D44">
        <v>1994</v>
      </c>
    </row>
    <row r="45" spans="3:16" ht="15.75" thickBot="1">
      <c r="C45" s="10" t="s">
        <v>41</v>
      </c>
      <c r="D45">
        <v>231</v>
      </c>
    </row>
    <row r="46" spans="3:16" ht="15.75" thickBot="1">
      <c r="C46" s="10" t="s">
        <v>33</v>
      </c>
      <c r="D46" s="12"/>
    </row>
    <row r="47" spans="3:16" ht="30" customHeight="1" thickBot="1">
      <c r="C47" s="11" t="s">
        <v>16</v>
      </c>
      <c r="D47" s="13">
        <f>SUM(D41:D46)</f>
        <v>3715</v>
      </c>
    </row>
  </sheetData>
  <pageMargins left="0.7" right="0.7" top="0.75" bottom="0.75" header="0.3" footer="0.3"/>
  <pageSetup paperSize="9" orientation="portrait" verticalDpi="0" r:id="rId1"/>
  <ignoredErrors>
    <ignoredError sqref="J24 H2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AM40"/>
  <sheetViews>
    <sheetView workbookViewId="0"/>
  </sheetViews>
  <sheetFormatPr baseColWidth="10" defaultRowHeight="15"/>
  <cols>
    <col min="3" max="3" width="19.7109375" customWidth="1"/>
    <col min="5" max="5" width="12.140625" customWidth="1"/>
    <col min="40" max="40" width="53.5703125" customWidth="1"/>
  </cols>
  <sheetData>
    <row r="9" spans="3:6" ht="15.75" thickBot="1"/>
    <row r="10" spans="3:6" ht="31.5" customHeight="1" thickBot="1">
      <c r="C10" s="65" t="s">
        <v>80</v>
      </c>
      <c r="D10" s="65"/>
      <c r="E10" s="65"/>
      <c r="F10" s="65"/>
    </row>
    <row r="11" spans="3:6" ht="15.75" thickBot="1"/>
    <row r="12" spans="3:6" ht="15.75" thickBot="1">
      <c r="C12" s="5" t="s">
        <v>3</v>
      </c>
      <c r="D12" s="6">
        <v>123</v>
      </c>
    </row>
    <row r="13" spans="3:6" ht="15.75" thickBot="1">
      <c r="C13" s="5" t="s">
        <v>4</v>
      </c>
      <c r="D13" s="6">
        <v>8</v>
      </c>
    </row>
    <row r="14" spans="3:6" ht="15.75" thickBot="1">
      <c r="C14" s="5" t="s">
        <v>44</v>
      </c>
      <c r="D14" s="6">
        <v>4</v>
      </c>
    </row>
    <row r="15" spans="3:6" ht="15.75" thickBot="1">
      <c r="C15" s="5" t="s">
        <v>7</v>
      </c>
      <c r="D15" s="6">
        <v>16</v>
      </c>
    </row>
    <row r="16" spans="3:6" ht="15.75" thickBot="1">
      <c r="C16" s="5" t="s">
        <v>8</v>
      </c>
      <c r="D16" s="6" t="s">
        <v>114</v>
      </c>
    </row>
    <row r="17" spans="3:39" ht="15.75" thickBot="1">
      <c r="C17" s="5" t="s">
        <v>9</v>
      </c>
      <c r="D17" s="6">
        <v>5</v>
      </c>
    </row>
    <row r="18" spans="3:39" ht="15.75" thickBot="1">
      <c r="C18" s="5" t="s">
        <v>10</v>
      </c>
      <c r="D18" s="6"/>
    </row>
    <row r="19" spans="3:39" ht="15.75" thickBot="1">
      <c r="C19" s="5" t="s">
        <v>11</v>
      </c>
      <c r="D19" s="6"/>
    </row>
    <row r="20" spans="3:39" ht="15.75" thickBot="1">
      <c r="C20" s="5" t="s">
        <v>12</v>
      </c>
      <c r="D20" s="6"/>
      <c r="F20" s="28"/>
    </row>
    <row r="21" spans="3:39" ht="15.75" thickBot="1">
      <c r="C21" s="5" t="s">
        <v>13</v>
      </c>
      <c r="D21" s="6" t="s">
        <v>115</v>
      </c>
    </row>
    <row r="22" spans="3:39" ht="15.75" thickBot="1">
      <c r="C22" s="5" t="s">
        <v>14</v>
      </c>
      <c r="D22" s="6">
        <v>7</v>
      </c>
    </row>
    <row r="23" spans="3:39" ht="15.75" thickBot="1">
      <c r="C23" s="5" t="s">
        <v>18</v>
      </c>
      <c r="D23" s="6">
        <v>3</v>
      </c>
    </row>
    <row r="24" spans="3:39" ht="15.75" thickBot="1">
      <c r="C24" s="5" t="s">
        <v>15</v>
      </c>
      <c r="D24" s="6" t="s">
        <v>5</v>
      </c>
    </row>
    <row r="25" spans="3:39" ht="15.75" thickBot="1">
      <c r="C25" s="3" t="s">
        <v>51</v>
      </c>
      <c r="D25" s="4">
        <f>SUM(D12:D24)</f>
        <v>166</v>
      </c>
    </row>
    <row r="27" spans="3:39">
      <c r="C27" s="19" t="s">
        <v>75</v>
      </c>
      <c r="D27" s="20"/>
      <c r="E27" s="20"/>
      <c r="F27" s="20"/>
      <c r="G27" s="20"/>
      <c r="H27" s="20"/>
      <c r="I27" s="20"/>
      <c r="J27" s="20"/>
      <c r="K27" s="20"/>
      <c r="L27" s="20"/>
      <c r="M27" s="20"/>
      <c r="N27" s="20"/>
    </row>
    <row r="29" spans="3:39" ht="15.75" thickBot="1"/>
    <row r="30" spans="3:39" ht="33" customHeight="1" thickBot="1">
      <c r="C30" s="65" t="s">
        <v>76</v>
      </c>
      <c r="D30" s="65"/>
      <c r="E30" s="65"/>
      <c r="F30" s="65"/>
    </row>
    <row r="32" spans="3:39" ht="34.5" customHeight="1" thickBot="1">
      <c r="D32" s="66" t="s">
        <v>54</v>
      </c>
      <c r="E32" s="67"/>
      <c r="F32" s="68"/>
      <c r="G32" s="66" t="s">
        <v>4</v>
      </c>
      <c r="H32" s="67"/>
      <c r="I32" s="68"/>
      <c r="J32" s="66" t="s">
        <v>6</v>
      </c>
      <c r="K32" s="67"/>
      <c r="L32" s="68"/>
      <c r="M32" s="66" t="s">
        <v>7</v>
      </c>
      <c r="N32" s="67"/>
      <c r="O32" s="68"/>
      <c r="P32" s="66" t="s">
        <v>8</v>
      </c>
      <c r="Q32" s="67"/>
      <c r="R32" s="68"/>
      <c r="S32" s="66" t="s">
        <v>9</v>
      </c>
      <c r="T32" s="67"/>
      <c r="U32" s="68"/>
      <c r="V32" s="69" t="s">
        <v>11</v>
      </c>
      <c r="W32" s="70"/>
      <c r="X32" s="71"/>
      <c r="Y32" s="69" t="s">
        <v>12</v>
      </c>
      <c r="Z32" s="70"/>
      <c r="AA32" s="71"/>
      <c r="AB32" s="69" t="s">
        <v>13</v>
      </c>
      <c r="AC32" s="70"/>
      <c r="AD32" s="71"/>
      <c r="AE32" s="66" t="s">
        <v>55</v>
      </c>
      <c r="AF32" s="67"/>
      <c r="AG32" s="68"/>
      <c r="AH32" s="66" t="s">
        <v>18</v>
      </c>
      <c r="AI32" s="67"/>
      <c r="AJ32" s="68"/>
      <c r="AK32" s="66" t="s">
        <v>15</v>
      </c>
      <c r="AL32" s="67"/>
      <c r="AM32" s="68"/>
    </row>
    <row r="33" spans="3:39" ht="34.5" thickBot="1">
      <c r="D33" s="22" t="s">
        <v>45</v>
      </c>
      <c r="E33" s="21" t="s">
        <v>52</v>
      </c>
      <c r="F33" s="23" t="s">
        <v>53</v>
      </c>
      <c r="G33" s="22" t="s">
        <v>45</v>
      </c>
      <c r="H33" s="21" t="s">
        <v>52</v>
      </c>
      <c r="I33" s="23" t="s">
        <v>53</v>
      </c>
      <c r="J33" s="22" t="s">
        <v>45</v>
      </c>
      <c r="K33" s="21" t="s">
        <v>52</v>
      </c>
      <c r="L33" s="23" t="s">
        <v>53</v>
      </c>
      <c r="M33" s="22" t="s">
        <v>45</v>
      </c>
      <c r="N33" s="21" t="s">
        <v>52</v>
      </c>
      <c r="O33" s="23" t="s">
        <v>53</v>
      </c>
      <c r="P33" s="22" t="s">
        <v>45</v>
      </c>
      <c r="Q33" s="21" t="s">
        <v>52</v>
      </c>
      <c r="R33" s="23" t="s">
        <v>53</v>
      </c>
      <c r="S33" s="22" t="s">
        <v>45</v>
      </c>
      <c r="T33" s="21" t="s">
        <v>52</v>
      </c>
      <c r="U33" s="23" t="s">
        <v>53</v>
      </c>
      <c r="V33" s="22" t="s">
        <v>45</v>
      </c>
      <c r="W33" s="21" t="s">
        <v>52</v>
      </c>
      <c r="X33" s="23" t="s">
        <v>53</v>
      </c>
      <c r="Y33" s="22" t="s">
        <v>45</v>
      </c>
      <c r="Z33" s="22" t="s">
        <v>52</v>
      </c>
      <c r="AA33" s="22" t="s">
        <v>53</v>
      </c>
      <c r="AB33" s="22" t="s">
        <v>45</v>
      </c>
      <c r="AC33" s="22" t="s">
        <v>52</v>
      </c>
      <c r="AD33" s="22" t="s">
        <v>53</v>
      </c>
      <c r="AE33" s="22" t="s">
        <v>45</v>
      </c>
      <c r="AF33" s="21" t="s">
        <v>52</v>
      </c>
      <c r="AG33" s="23" t="s">
        <v>53</v>
      </c>
      <c r="AH33" s="22" t="s">
        <v>45</v>
      </c>
      <c r="AI33" s="21" t="s">
        <v>52</v>
      </c>
      <c r="AJ33" s="23" t="s">
        <v>53</v>
      </c>
      <c r="AK33" s="22" t="s">
        <v>45</v>
      </c>
      <c r="AL33" s="21" t="s">
        <v>52</v>
      </c>
      <c r="AM33" s="23" t="s">
        <v>53</v>
      </c>
    </row>
    <row r="34" spans="3:39" ht="15.75" thickBot="1">
      <c r="C34" s="16" t="s">
        <v>46</v>
      </c>
      <c r="D34" s="32">
        <v>6424</v>
      </c>
      <c r="E34" s="32">
        <v>1008</v>
      </c>
      <c r="F34" s="32">
        <v>5416</v>
      </c>
      <c r="G34" s="32">
        <v>608</v>
      </c>
      <c r="H34" s="32"/>
      <c r="I34" s="32">
        <v>608</v>
      </c>
      <c r="J34" s="32">
        <v>550</v>
      </c>
      <c r="K34" s="12"/>
      <c r="L34" s="12"/>
      <c r="M34" s="32"/>
      <c r="N34" s="12"/>
      <c r="O34" s="32"/>
      <c r="P34" s="12"/>
      <c r="Q34" s="12"/>
      <c r="R34" s="12"/>
      <c r="S34" s="32">
        <v>7581</v>
      </c>
      <c r="T34" s="32">
        <v>3362</v>
      </c>
      <c r="U34" s="32">
        <v>4219</v>
      </c>
      <c r="V34" s="12"/>
      <c r="W34" s="12"/>
      <c r="X34" s="12"/>
      <c r="Y34" s="12"/>
      <c r="Z34" s="12"/>
      <c r="AA34" s="12"/>
      <c r="AB34" s="12"/>
      <c r="AC34" s="12"/>
      <c r="AD34" s="12"/>
      <c r="AE34" s="32">
        <v>2880</v>
      </c>
      <c r="AF34" s="32">
        <v>38</v>
      </c>
      <c r="AG34" s="32">
        <v>2842</v>
      </c>
      <c r="AH34" s="32">
        <v>194</v>
      </c>
      <c r="AI34" s="12"/>
      <c r="AJ34" s="12"/>
      <c r="AK34" s="12"/>
      <c r="AL34" s="12"/>
      <c r="AM34" s="12"/>
    </row>
    <row r="35" spans="3:39" ht="15.75" thickBot="1">
      <c r="C35" s="16" t="s">
        <v>47</v>
      </c>
      <c r="D35" s="32">
        <v>6064</v>
      </c>
      <c r="E35" s="32">
        <v>969</v>
      </c>
      <c r="F35" s="32">
        <v>5095</v>
      </c>
      <c r="G35" s="32">
        <v>604</v>
      </c>
      <c r="H35" s="32"/>
      <c r="I35" s="32">
        <v>604</v>
      </c>
      <c r="J35" s="32">
        <v>310</v>
      </c>
      <c r="K35" s="12"/>
      <c r="L35" s="12"/>
      <c r="M35" s="32"/>
      <c r="N35" s="12"/>
      <c r="O35" s="12"/>
      <c r="P35" s="12"/>
      <c r="Q35" s="12"/>
      <c r="R35" s="12"/>
      <c r="S35" s="32">
        <v>1584</v>
      </c>
      <c r="T35" s="12">
        <v>218</v>
      </c>
      <c r="U35" s="32">
        <v>1366</v>
      </c>
      <c r="V35" s="12"/>
      <c r="W35" s="12"/>
      <c r="X35" s="12"/>
      <c r="Y35" s="12"/>
      <c r="Z35" s="12"/>
      <c r="AA35" s="12"/>
      <c r="AB35" s="12"/>
      <c r="AC35" s="12"/>
      <c r="AD35" s="12"/>
      <c r="AE35" s="32">
        <v>1017</v>
      </c>
      <c r="AF35" s="32">
        <v>23</v>
      </c>
      <c r="AG35" s="32">
        <v>994</v>
      </c>
      <c r="AH35" s="32">
        <v>221</v>
      </c>
      <c r="AI35" s="12"/>
      <c r="AJ35" s="12"/>
      <c r="AK35" s="12"/>
      <c r="AL35" s="12"/>
      <c r="AM35" s="12"/>
    </row>
    <row r="36" spans="3:39" ht="15.75" thickBot="1">
      <c r="C36" s="16" t="s">
        <v>48</v>
      </c>
      <c r="D36" s="32">
        <v>3332</v>
      </c>
      <c r="E36" s="32">
        <v>377</v>
      </c>
      <c r="F36" s="32">
        <v>2955</v>
      </c>
      <c r="G36" s="32">
        <v>338</v>
      </c>
      <c r="H36" s="32"/>
      <c r="I36" s="32">
        <v>338</v>
      </c>
      <c r="J36" s="32">
        <v>116</v>
      </c>
      <c r="K36" s="12"/>
      <c r="L36" s="12"/>
      <c r="M36" s="12"/>
      <c r="N36" s="12"/>
      <c r="O36" s="12"/>
      <c r="P36" s="12"/>
      <c r="Q36" s="12"/>
      <c r="R36" s="12"/>
      <c r="S36" s="12">
        <v>665</v>
      </c>
      <c r="T36" s="12">
        <v>126</v>
      </c>
      <c r="U36" s="12">
        <v>539</v>
      </c>
      <c r="V36" s="12"/>
      <c r="W36" s="12"/>
      <c r="X36" s="12"/>
      <c r="Y36" s="12"/>
      <c r="Z36" s="12"/>
      <c r="AA36" s="12"/>
      <c r="AB36" s="12"/>
      <c r="AC36" s="12"/>
      <c r="AD36" s="12"/>
      <c r="AE36" s="32">
        <v>180</v>
      </c>
      <c r="AF36" s="32">
        <v>4</v>
      </c>
      <c r="AG36" s="32">
        <v>176</v>
      </c>
      <c r="AH36" s="32">
        <v>118</v>
      </c>
      <c r="AI36" s="12"/>
      <c r="AJ36" s="12"/>
      <c r="AK36" s="12"/>
      <c r="AL36" s="12"/>
      <c r="AM36" s="12"/>
    </row>
    <row r="37" spans="3:39" ht="15.75" thickBot="1">
      <c r="C37" s="16" t="s">
        <v>49</v>
      </c>
      <c r="D37" s="32">
        <v>1148</v>
      </c>
      <c r="E37" s="32">
        <v>65</v>
      </c>
      <c r="F37" s="32">
        <v>1083</v>
      </c>
      <c r="G37" s="32">
        <v>71</v>
      </c>
      <c r="H37" s="32"/>
      <c r="I37" s="32">
        <v>71</v>
      </c>
      <c r="J37" s="32"/>
      <c r="K37" s="12"/>
      <c r="L37" s="12"/>
      <c r="M37" s="12"/>
      <c r="N37" s="12"/>
      <c r="O37" s="12"/>
      <c r="P37" s="12"/>
      <c r="Q37" s="12"/>
      <c r="R37" s="12"/>
      <c r="S37" s="12">
        <v>200</v>
      </c>
      <c r="T37" s="12">
        <v>53</v>
      </c>
      <c r="U37" s="12">
        <v>147</v>
      </c>
      <c r="V37" s="12"/>
      <c r="W37" s="12"/>
      <c r="X37" s="12"/>
      <c r="Y37" s="12"/>
      <c r="Z37" s="12"/>
      <c r="AA37" s="12"/>
      <c r="AB37" s="12"/>
      <c r="AC37" s="12"/>
      <c r="AD37" s="12"/>
      <c r="AE37" s="32">
        <v>120</v>
      </c>
      <c r="AF37" s="32">
        <v>0</v>
      </c>
      <c r="AG37" s="32">
        <v>120</v>
      </c>
      <c r="AH37" s="32"/>
      <c r="AI37" s="12"/>
      <c r="AJ37" s="12"/>
      <c r="AK37" s="12"/>
      <c r="AL37" s="12"/>
      <c r="AM37" s="12"/>
    </row>
    <row r="38" spans="3:39" ht="15.75" thickBot="1">
      <c r="C38" s="16" t="s">
        <v>50</v>
      </c>
      <c r="D38" s="32"/>
      <c r="E38" s="32"/>
      <c r="F38" s="32"/>
      <c r="G38" s="32">
        <v>78</v>
      </c>
      <c r="H38" s="32"/>
      <c r="I38" s="32">
        <v>78</v>
      </c>
      <c r="J38" s="32"/>
      <c r="K38" s="12"/>
      <c r="L38" s="12"/>
      <c r="M38" s="12"/>
      <c r="N38" s="12"/>
      <c r="O38" s="12"/>
      <c r="P38" s="12"/>
      <c r="Q38" s="12"/>
      <c r="R38" s="12"/>
      <c r="S38" s="32"/>
      <c r="T38" s="32"/>
      <c r="U38" s="32"/>
      <c r="V38" s="12">
        <v>39</v>
      </c>
      <c r="W38" s="12"/>
      <c r="X38" s="12"/>
      <c r="Y38" s="12"/>
      <c r="Z38" s="12"/>
      <c r="AA38" s="12"/>
      <c r="AB38" s="12"/>
      <c r="AC38" s="12"/>
      <c r="AD38" s="12"/>
      <c r="AE38" s="12"/>
      <c r="AF38" s="12"/>
      <c r="AG38" s="12"/>
      <c r="AH38" s="12"/>
      <c r="AI38" s="12"/>
      <c r="AJ38" s="12"/>
      <c r="AK38" s="12"/>
      <c r="AL38" s="12"/>
      <c r="AM38" s="12"/>
    </row>
    <row r="39" spans="3:39" ht="21" customHeight="1" thickBot="1">
      <c r="C39" s="11" t="s">
        <v>16</v>
      </c>
      <c r="D39" s="13">
        <f>SUM(D34:D38)</f>
        <v>16968</v>
      </c>
      <c r="E39" s="13">
        <f>SUM(E34:E38)</f>
        <v>2419</v>
      </c>
      <c r="F39" s="13">
        <f>SUM(F34:F38)</f>
        <v>14549</v>
      </c>
      <c r="G39" s="13">
        <v>1699</v>
      </c>
      <c r="H39" s="13"/>
      <c r="I39" s="13">
        <v>1699</v>
      </c>
      <c r="J39" s="13">
        <f>SUM(J34:J38)</f>
        <v>976</v>
      </c>
      <c r="K39" s="13"/>
      <c r="L39" s="13"/>
      <c r="M39" s="13">
        <f>SUM(M34:M38)</f>
        <v>0</v>
      </c>
      <c r="N39" s="13">
        <f t="shared" ref="N39:O39" si="0">SUM(N34:N38)</f>
        <v>0</v>
      </c>
      <c r="O39" s="13">
        <f t="shared" si="0"/>
        <v>0</v>
      </c>
      <c r="P39" s="13"/>
      <c r="Q39" s="13"/>
      <c r="R39" s="13"/>
      <c r="S39" s="13">
        <f>SUM(S34:S38)</f>
        <v>10030</v>
      </c>
      <c r="T39" s="13">
        <f t="shared" ref="T39:U39" si="1">SUM(T34:T38)</f>
        <v>3759</v>
      </c>
      <c r="U39" s="13">
        <f t="shared" si="1"/>
        <v>6271</v>
      </c>
      <c r="V39" s="13">
        <f t="shared" ref="V39" si="2">SUM(V34:V38)</f>
        <v>39</v>
      </c>
      <c r="W39" s="13"/>
      <c r="X39" s="13"/>
      <c r="Y39" s="13"/>
      <c r="Z39" s="13"/>
      <c r="AA39" s="13"/>
      <c r="AB39" s="13"/>
      <c r="AC39" s="13"/>
      <c r="AD39" s="13"/>
      <c r="AE39" s="13">
        <f t="shared" ref="AE39:AH39" si="3">SUM(AE34:AE38)</f>
        <v>4197</v>
      </c>
      <c r="AF39" s="13">
        <f t="shared" si="3"/>
        <v>65</v>
      </c>
      <c r="AG39" s="13">
        <f t="shared" si="3"/>
        <v>4132</v>
      </c>
      <c r="AH39" s="13">
        <f t="shared" si="3"/>
        <v>533</v>
      </c>
      <c r="AI39" s="13"/>
      <c r="AJ39" s="13"/>
      <c r="AK39" s="13"/>
      <c r="AL39" s="13"/>
      <c r="AM39" s="13"/>
    </row>
    <row r="40" spans="3:39" ht="26.25" customHeight="1"/>
  </sheetData>
  <mergeCells count="14">
    <mergeCell ref="M32:O32"/>
    <mergeCell ref="P32:R32"/>
    <mergeCell ref="AK32:AM32"/>
    <mergeCell ref="S32:U32"/>
    <mergeCell ref="V32:X32"/>
    <mergeCell ref="AH32:AJ32"/>
    <mergeCell ref="AE32:AG32"/>
    <mergeCell ref="Y32:AA32"/>
    <mergeCell ref="AB32:AD32"/>
    <mergeCell ref="C30:F30"/>
    <mergeCell ref="C10:F10"/>
    <mergeCell ref="D32:F32"/>
    <mergeCell ref="G32:I32"/>
    <mergeCell ref="J32:L32"/>
  </mergeCells>
  <pageMargins left="0.7" right="0.7" top="0.75" bottom="0.75" header="0.3" footer="0.3"/>
  <ignoredErrors>
    <ignoredError sqref="D25 AE39:AH39 M39:O39 U39 S39:T39 V39" unlocked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O35"/>
  <sheetViews>
    <sheetView workbookViewId="0">
      <selection activeCell="F27" sqref="F27"/>
    </sheetView>
  </sheetViews>
  <sheetFormatPr baseColWidth="10" defaultRowHeight="15"/>
  <cols>
    <col min="2" max="2" width="62.5703125" bestFit="1" customWidth="1"/>
    <col min="3" max="3" width="15.42578125" customWidth="1"/>
    <col min="6" max="6" width="14.140625" customWidth="1"/>
    <col min="7" max="7" width="14" customWidth="1"/>
    <col min="8" max="8" width="14.140625" customWidth="1"/>
    <col min="9" max="9" width="18.7109375" customWidth="1"/>
    <col min="10" max="10" width="13.5703125" customWidth="1"/>
    <col min="11" max="11" width="15.140625" customWidth="1"/>
    <col min="14" max="14" width="12.85546875" customWidth="1"/>
    <col min="15" max="15" width="14.85546875" customWidth="1"/>
  </cols>
  <sheetData>
    <row r="10" spans="2:15" ht="30.75" customHeight="1" thickBot="1">
      <c r="C10" s="1" t="s">
        <v>54</v>
      </c>
      <c r="D10" s="1" t="s">
        <v>4</v>
      </c>
      <c r="E10" s="1" t="s">
        <v>6</v>
      </c>
      <c r="F10" s="1" t="s">
        <v>7</v>
      </c>
      <c r="G10" s="1" t="s">
        <v>8</v>
      </c>
      <c r="H10" s="1" t="s">
        <v>9</v>
      </c>
      <c r="I10" s="1" t="s">
        <v>42</v>
      </c>
      <c r="J10" s="1" t="s">
        <v>112</v>
      </c>
      <c r="K10" s="1" t="s">
        <v>14</v>
      </c>
      <c r="L10" s="1" t="s">
        <v>11</v>
      </c>
      <c r="M10" s="1" t="s">
        <v>12</v>
      </c>
      <c r="N10" s="1" t="s">
        <v>18</v>
      </c>
      <c r="O10" s="1" t="s">
        <v>15</v>
      </c>
    </row>
    <row r="11" spans="2:15" ht="15.75" thickBot="1">
      <c r="B11" s="24" t="s">
        <v>57</v>
      </c>
      <c r="C11" s="32">
        <v>10210</v>
      </c>
      <c r="D11" s="12"/>
      <c r="E11" s="12"/>
      <c r="F11" s="12"/>
      <c r="G11" s="12">
        <v>469</v>
      </c>
      <c r="H11" s="12"/>
      <c r="I11" s="12"/>
      <c r="J11" s="12"/>
      <c r="K11" s="12"/>
      <c r="L11" s="12"/>
      <c r="M11" s="12"/>
      <c r="N11" s="12"/>
      <c r="O11" s="12"/>
    </row>
    <row r="12" spans="2:15" ht="15.75" thickBot="1">
      <c r="B12" s="16" t="s">
        <v>58</v>
      </c>
      <c r="C12" s="32">
        <v>24704</v>
      </c>
      <c r="D12" s="12"/>
      <c r="E12" s="12"/>
      <c r="F12" s="12"/>
      <c r="G12" s="12"/>
      <c r="H12" s="12"/>
      <c r="I12" s="12"/>
      <c r="J12" s="12"/>
      <c r="K12" s="12"/>
      <c r="L12" s="12"/>
      <c r="M12" s="12"/>
      <c r="N12" s="12"/>
      <c r="O12" s="12"/>
    </row>
    <row r="13" spans="2:15" ht="22.5" customHeight="1" thickBot="1">
      <c r="B13" s="11" t="s">
        <v>56</v>
      </c>
      <c r="C13" s="13">
        <f>SUM(C11:C12)</f>
        <v>34914</v>
      </c>
      <c r="D13" s="13"/>
      <c r="E13" s="13"/>
      <c r="F13" s="13" t="s">
        <v>5</v>
      </c>
      <c r="G13" s="13">
        <v>469</v>
      </c>
      <c r="H13" s="13"/>
      <c r="I13" s="13"/>
      <c r="J13" s="13">
        <v>1007</v>
      </c>
      <c r="K13" s="13">
        <v>438</v>
      </c>
      <c r="L13" s="13"/>
      <c r="M13" s="13"/>
      <c r="N13" s="13"/>
      <c r="O13" s="13"/>
    </row>
    <row r="14" spans="2:15" ht="15.75" thickBot="1"/>
    <row r="15" spans="2:15" ht="15.75" thickBot="1">
      <c r="B15" s="27" t="s">
        <v>59</v>
      </c>
      <c r="C15" s="27"/>
      <c r="D15" s="27"/>
      <c r="E15" s="27"/>
      <c r="F15" s="27">
        <v>0</v>
      </c>
      <c r="G15" s="27"/>
      <c r="H15" s="27"/>
      <c r="I15" s="27"/>
      <c r="J15" s="27">
        <v>4</v>
      </c>
      <c r="K15" s="27"/>
      <c r="L15" s="27"/>
      <c r="M15" s="27"/>
      <c r="N15" s="27"/>
      <c r="O15" s="27"/>
    </row>
    <row r="18" spans="2:3">
      <c r="B18" s="25" t="s">
        <v>72</v>
      </c>
    </row>
    <row r="20" spans="2:3" ht="15.75" thickBot="1"/>
    <row r="21" spans="2:3" ht="21" customHeight="1" thickBot="1">
      <c r="B21" s="30" t="s">
        <v>35</v>
      </c>
      <c r="C21" s="26" t="s">
        <v>71</v>
      </c>
    </row>
    <row r="22" spans="2:3" ht="15.75" thickBot="1">
      <c r="B22" s="24" t="s">
        <v>60</v>
      </c>
      <c r="C22" s="18">
        <v>52</v>
      </c>
    </row>
    <row r="23" spans="2:3" ht="15.75" thickBot="1">
      <c r="B23" s="16" t="s">
        <v>61</v>
      </c>
      <c r="C23" s="18">
        <v>1</v>
      </c>
    </row>
    <row r="24" spans="2:3" ht="15.75" thickBot="1">
      <c r="B24" s="16" t="s">
        <v>62</v>
      </c>
      <c r="C24" s="18">
        <v>32</v>
      </c>
    </row>
    <row r="25" spans="2:3" ht="15.75" thickBot="1">
      <c r="B25" s="16" t="s">
        <v>63</v>
      </c>
      <c r="C25" s="18">
        <v>1</v>
      </c>
    </row>
    <row r="26" spans="2:3" ht="15.75" thickBot="1">
      <c r="B26" s="16" t="s">
        <v>64</v>
      </c>
      <c r="C26" s="18">
        <v>10</v>
      </c>
    </row>
    <row r="27" spans="2:3" ht="26.25" thickBot="1">
      <c r="B27" s="24" t="s">
        <v>65</v>
      </c>
      <c r="C27" s="18">
        <v>104</v>
      </c>
    </row>
    <row r="28" spans="2:3" ht="15.75" thickBot="1">
      <c r="B28" s="16" t="s">
        <v>66</v>
      </c>
      <c r="C28" s="18">
        <v>18</v>
      </c>
    </row>
    <row r="29" spans="2:3" ht="15.75" thickBot="1">
      <c r="B29" s="16" t="s">
        <v>67</v>
      </c>
      <c r="C29" s="18">
        <v>0</v>
      </c>
    </row>
    <row r="30" spans="2:3" ht="16.5" customHeight="1" thickBot="1">
      <c r="B30" s="16" t="s">
        <v>68</v>
      </c>
      <c r="C30" s="18">
        <v>0</v>
      </c>
    </row>
    <row r="31" spans="2:3" ht="15.75" thickBot="1">
      <c r="B31" s="16" t="s">
        <v>69</v>
      </c>
      <c r="C31" s="18">
        <v>95</v>
      </c>
    </row>
    <row r="32" spans="2:3" ht="15.75" thickBot="1">
      <c r="B32" s="24" t="s">
        <v>70</v>
      </c>
      <c r="C32" s="18">
        <v>0</v>
      </c>
    </row>
    <row r="33" spans="2:3" ht="20.25" customHeight="1" thickBot="1">
      <c r="B33" s="11" t="s">
        <v>73</v>
      </c>
      <c r="C33" s="26">
        <f>SUM(C22:C32)</f>
        <v>313</v>
      </c>
    </row>
    <row r="34" spans="2:3" ht="15.75" thickBot="1"/>
    <row r="35" spans="2:3" ht="15.75" thickBot="1">
      <c r="B35" s="27" t="s">
        <v>59</v>
      </c>
      <c r="C35" s="27"/>
    </row>
  </sheetData>
  <pageMargins left="0.7" right="0.7" top="0.75" bottom="0.75" header="0.3" footer="0.3"/>
  <pageSetup paperSize="9" orientation="portrait" verticalDpi="0" r:id="rId1"/>
  <ignoredErrors>
    <ignoredError sqref="C3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H21"/>
  <sheetViews>
    <sheetView workbookViewId="0"/>
  </sheetViews>
  <sheetFormatPr baseColWidth="10" defaultRowHeight="15"/>
  <cols>
    <col min="3" max="3" width="31.85546875" bestFit="1" customWidth="1"/>
  </cols>
  <sheetData>
    <row r="10" spans="3:8" ht="15.75" thickBot="1"/>
    <row r="11" spans="3:8" ht="20.25" customHeight="1" thickBot="1">
      <c r="C11" s="61" t="s">
        <v>74</v>
      </c>
      <c r="D11" s="61"/>
      <c r="E11" s="61"/>
      <c r="F11" s="61"/>
      <c r="G11" s="61"/>
      <c r="H11" s="61"/>
    </row>
    <row r="12" spans="3:8" ht="15.75" customHeight="1"/>
    <row r="13" spans="3:8" ht="21" customHeight="1"/>
    <row r="14" spans="3:8" ht="18" customHeight="1" thickBot="1"/>
    <row r="15" spans="3:8" ht="20.25" customHeight="1" thickBot="1">
      <c r="C15" s="72" t="s">
        <v>93</v>
      </c>
      <c r="D15" s="72"/>
      <c r="E15" s="72"/>
      <c r="F15" s="72"/>
    </row>
    <row r="16" spans="3:8" ht="15.75" thickBot="1">
      <c r="C16" s="45"/>
      <c r="D16" s="45"/>
    </row>
    <row r="17" spans="3:6" ht="20.25" customHeight="1" thickBot="1">
      <c r="C17" s="54" t="s">
        <v>9</v>
      </c>
      <c r="D17" s="51">
        <v>3590</v>
      </c>
    </row>
    <row r="18" spans="3:6" ht="15.75" thickBot="1">
      <c r="C18" s="53"/>
      <c r="D18" s="52"/>
    </row>
    <row r="19" spans="3:6" ht="23.25" customHeight="1" thickBot="1">
      <c r="C19" s="72" t="s">
        <v>93</v>
      </c>
      <c r="D19" s="72"/>
      <c r="E19" s="72"/>
      <c r="F19" s="72"/>
    </row>
    <row r="20" spans="3:6" ht="15.75" thickBot="1"/>
    <row r="21" spans="3:6" ht="15.75" thickBot="1">
      <c r="C21" s="54" t="s">
        <v>9</v>
      </c>
      <c r="D21" s="55">
        <v>2700</v>
      </c>
    </row>
  </sheetData>
  <mergeCells count="2">
    <mergeCell ref="C15:F15"/>
    <mergeCell ref="C19:F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Fuente</vt:lpstr>
      <vt:lpstr>Gasto en Total en Peritajes</vt:lpstr>
      <vt:lpstr>Solicitudes de Peritajes</vt:lpstr>
      <vt:lpstr>Peritajes Equipos Propios</vt:lpstr>
      <vt:lpstr>Designacion de Peritos</vt:lpstr>
      <vt:lpstr>Tipos de Perito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Patón Cubo</dc:creator>
  <cp:lastModifiedBy>Belen Manchon Colmenarejo</cp:lastModifiedBy>
  <dcterms:created xsi:type="dcterms:W3CDTF">2019-02-04T09:15:03Z</dcterms:created>
  <dcterms:modified xsi:type="dcterms:W3CDTF">2021-01-07T11:39:36Z</dcterms:modified>
</cp:coreProperties>
</file>